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165" windowHeight="8670" tabRatio="783" activeTab="0"/>
  </bookViews>
  <sheets>
    <sheet name="入力注意点" sheetId="1" r:id="rId1"/>
    <sheet name="表紙" sheetId="2" r:id="rId2"/>
    <sheet name="顧客概況" sheetId="3" r:id="rId3"/>
    <sheet name="売上高" sheetId="4" r:id="rId4"/>
    <sheet name="売上原価" sheetId="5" r:id="rId5"/>
    <sheet name="販売管理費" sheetId="6" r:id="rId6"/>
    <sheet name="営業外損益" sheetId="7" r:id="rId7"/>
    <sheet name="特別損益" sheetId="8" r:id="rId8"/>
    <sheet name="損益計画書" sheetId="9" r:id="rId9"/>
    <sheet name="貸借対照表" sheetId="10" r:id="rId10"/>
    <sheet name="処分回収計画" sheetId="11" r:id="rId11"/>
    <sheet name="資金計画" sheetId="12" r:id="rId12"/>
  </sheets>
  <definedNames>
    <definedName name="_xlnm.Print_Area" localSheetId="6">'営業外損益'!$A$1:$CN$53</definedName>
    <definedName name="_xlnm.Print_Area" localSheetId="2">'顧客概況'!$A$1:$CN$53</definedName>
    <definedName name="_xlnm.Print_Area" localSheetId="11">'資金計画'!$A$1:$CO$118</definedName>
    <definedName name="_xlnm.Print_Area" localSheetId="10">'処分回収計画'!$A$1:$CM$53</definedName>
    <definedName name="_xlnm.Print_Area" localSheetId="8">'損益計画書'!$A$1:$CN$53</definedName>
    <definedName name="_xlnm.Print_Area" localSheetId="9">'貸借対照表'!$A$1:$CN$63</definedName>
    <definedName name="_xlnm.Print_Area" localSheetId="7">'特別損益'!$A$1:$CN$52</definedName>
    <definedName name="_xlnm.Print_Area" localSheetId="0">'入力注意点'!$A$1:$CL$81</definedName>
    <definedName name="_xlnm.Print_Area" localSheetId="4">'売上原価'!$A$1:$CN$53</definedName>
    <definedName name="_xlnm.Print_Area" localSheetId="3">'売上高'!$A$1:$CN$53</definedName>
    <definedName name="_xlnm.Print_Area" localSheetId="5">'販売管理費'!$A$1:$CN$53</definedName>
    <definedName name="_xlnm.Print_Area" localSheetId="1">'表紙'!$A$1:$CK$53</definedName>
  </definedNames>
  <calcPr fullCalcOnLoad="1"/>
</workbook>
</file>

<file path=xl/sharedStrings.xml><?xml version="1.0" encoding="utf-8"?>
<sst xmlns="http://schemas.openxmlformats.org/spreadsheetml/2006/main" count="885" uniqueCount="344">
  <si>
    <t>・個人借入金等は、金融機関以外の代表者等や関連会社から借入金を入力してください。</t>
  </si>
  <si>
    <t>・資金調達・返済計画は、銀行別長期短期にて入力してください。リース債務、設備手形がある場合は、利益償還が必要であり、同欄へ入力してください。</t>
  </si>
  <si>
    <t>　個人借入金等の内、実質自己資本とみなすことができる代表者等からの借入金がある場合は、左下の欄へ借入先、続柄、借入額を入力してください。</t>
  </si>
  <si>
    <t>　なお、実質自己資本とみなす代表者等からの借入金とは返済を求めない借入のことです。</t>
  </si>
  <si>
    <t>・資本性調達の追加がある場合、例えば、代表者等からの借入金を増加させる場合、資金調達計画へ入力してください。また、資本性調達欄へ同額を入力してください。</t>
  </si>
  <si>
    <t>・設備等投資計画がある場合は、投資内容、投資額（調達手段）を入力してください。</t>
  </si>
  <si>
    <t>・不良資産回収・資産処分内容は、具体的に入力してください。</t>
  </si>
  <si>
    <t>・不良資産回収計画欄は、不良資産として認定した資産（売掛金、貸付金、仮払金など）について、回収計画がある場合には計画を入力してください。</t>
  </si>
  <si>
    <t>・資産処分計画欄は、保有資産（土地建物、機械設備、有価証券など）の処分計画がある場合には計画を入力してください。</t>
  </si>
  <si>
    <t>・資産処分を実施する場合、損益計算書へも特別損益として計上されますので、損益計算書の計画に織り込まれているかチェックしてください。</t>
  </si>
  <si>
    <t>・過年度３期分の貸借対照勘定を入力してください。</t>
  </si>
  <si>
    <t>・不良資産(資産としているが回収が不可能なものなど）等項目を入力してください。</t>
  </si>
  <si>
    <t>・不良資産等内容欄は、不良資産等にて計上した数値の根拠・内容等を入力してください。</t>
  </si>
  <si>
    <t>・負債項目欄内の「支払手形のうち、設備手形・金融手形等」欄は、設備手形やリース未払金の合計額を入力してください。また、資金調達・返済・投資計画シートの借入金にも入力してください。</t>
  </si>
  <si>
    <t>前期比</t>
  </si>
  <si>
    <t>/</t>
  </si>
  <si>
    <t>期実績</t>
  </si>
  <si>
    <t>決　　算　　期</t>
  </si>
  <si>
    <t>期計画</t>
  </si>
  <si>
    <t>売上高過去３期実績と５ヵ年計画</t>
  </si>
  <si>
    <t>売上高計画書</t>
  </si>
  <si>
    <t>売　　上　　高</t>
  </si>
  <si>
    <t>内 訳</t>
  </si>
  <si>
    <t>※内訳へは、部門別、商品別などの売上高を記入する。</t>
  </si>
  <si>
    <t>/</t>
  </si>
  <si>
    <t>/</t>
  </si>
  <si>
    <t>販売管理費計画書</t>
  </si>
  <si>
    <t>売上原価計画書</t>
  </si>
  <si>
    <t>営業外損益計画書</t>
  </si>
  <si>
    <t>販売費一般管理費</t>
  </si>
  <si>
    <t>営　業　損　益</t>
  </si>
  <si>
    <t>売　上　原　価</t>
  </si>
  <si>
    <t>期末棚卸高</t>
  </si>
  <si>
    <t>当期仕入高</t>
  </si>
  <si>
    <t>期首棚卸高</t>
  </si>
  <si>
    <t>経費</t>
  </si>
  <si>
    <t>労務費</t>
  </si>
  <si>
    <t>売 上 総 利 益</t>
  </si>
  <si>
    <t>減価償却費</t>
  </si>
  <si>
    <t>営 業 外 収 益</t>
  </si>
  <si>
    <t>営 業 外 費 用</t>
  </si>
  <si>
    <t>経　常　損　益</t>
  </si>
  <si>
    <t>その他計</t>
  </si>
  <si>
    <t>特　別　利　益</t>
  </si>
  <si>
    <t>特　別　損　失</t>
  </si>
  <si>
    <t>税引前当期利益</t>
  </si>
  <si>
    <t>法　人　税　等</t>
  </si>
  <si>
    <t>税引後当期利益</t>
  </si>
  <si>
    <t>社　外　流　出</t>
  </si>
  <si>
    <t>特別損益計画書・最終利益</t>
  </si>
  <si>
    <t>特別損益・最終利益過去３期実績と５ヵ年計画</t>
  </si>
  <si>
    <t>営業外損益過去３期実績と５ヵ年計画</t>
  </si>
  <si>
    <t>販売管理費過去３期実績と５ヵ年計画</t>
  </si>
  <si>
    <t>売上原価過去３期実績と５ヵ年計画</t>
  </si>
  <si>
    <t>売上増減率</t>
  </si>
  <si>
    <t xml:space="preserve"> 実績分析</t>
  </si>
  <si>
    <t xml:space="preserve"> 計画内容</t>
  </si>
  <si>
    <t>期首仕掛高</t>
  </si>
  <si>
    <t>期末仕掛高</t>
  </si>
  <si>
    <t>外注費</t>
  </si>
  <si>
    <t>役員報酬</t>
  </si>
  <si>
    <t>給与・賃金</t>
  </si>
  <si>
    <t>貸借対照表（実態）</t>
  </si>
  <si>
    <t>構成比</t>
  </si>
  <si>
    <t>流動資産</t>
  </si>
  <si>
    <t>現金・預金</t>
  </si>
  <si>
    <t>売掛金</t>
  </si>
  <si>
    <t>有価証券</t>
  </si>
  <si>
    <t>短期貸付金</t>
  </si>
  <si>
    <t>その他</t>
  </si>
  <si>
    <t>有形固定資産</t>
  </si>
  <si>
    <t>土地</t>
  </si>
  <si>
    <t>無形固定資産</t>
  </si>
  <si>
    <t>投資その他資産</t>
  </si>
  <si>
    <t>長期貸付金</t>
  </si>
  <si>
    <t>繰延資産</t>
  </si>
  <si>
    <t>流動負債</t>
  </si>
  <si>
    <t>支払手形</t>
  </si>
  <si>
    <t>買掛金</t>
  </si>
  <si>
    <t>未払金</t>
  </si>
  <si>
    <t>未払費用</t>
  </si>
  <si>
    <t>固定負債</t>
  </si>
  <si>
    <t>長期借入金</t>
  </si>
  <si>
    <t>社債</t>
  </si>
  <si>
    <t>負　債　合　計</t>
  </si>
  <si>
    <t>資　本　金</t>
  </si>
  <si>
    <t>不良資産等</t>
  </si>
  <si>
    <t>実態貸借</t>
  </si>
  <si>
    <t>資本準備金</t>
  </si>
  <si>
    <t>資　本　合　計</t>
  </si>
  <si>
    <t>総　資　産　合　計</t>
  </si>
  <si>
    <t>負 債・資 本 合 計</t>
  </si>
  <si>
    <t>短期借入金</t>
  </si>
  <si>
    <t xml:space="preserve"> 不良資産等内容</t>
  </si>
  <si>
    <t>投資有価証券</t>
  </si>
  <si>
    <t>受取手形</t>
  </si>
  <si>
    <t>商品</t>
  </si>
  <si>
    <t>製品・半製品</t>
  </si>
  <si>
    <t>原材料</t>
  </si>
  <si>
    <t>仕掛品・未成工事支出金</t>
  </si>
  <si>
    <t>貯蔵品</t>
  </si>
  <si>
    <t>前渡金</t>
  </si>
  <si>
    <t>未収入金</t>
  </si>
  <si>
    <t>前払費用</t>
  </si>
  <si>
    <t>仮払金</t>
  </si>
  <si>
    <t>流動資産引当金</t>
  </si>
  <si>
    <t>建物・構築物</t>
  </si>
  <si>
    <t>機械装置</t>
  </si>
  <si>
    <t>工具器具備品</t>
  </si>
  <si>
    <t>賃貸資産</t>
  </si>
  <si>
    <t>建設仮勘定</t>
  </si>
  <si>
    <t>固定資産引当金</t>
  </si>
  <si>
    <t>未払税金</t>
  </si>
  <si>
    <t>前受金</t>
  </si>
  <si>
    <t>未成工事受入金</t>
  </si>
  <si>
    <t>前受収益</t>
  </si>
  <si>
    <t>賞与引当金</t>
  </si>
  <si>
    <t>退職給与引当金</t>
  </si>
  <si>
    <t>利益準備金</t>
  </si>
  <si>
    <t>その他剰余金</t>
  </si>
  <si>
    <t>不良資産額</t>
  </si>
  <si>
    <t>代表者等資本</t>
  </si>
  <si>
    <t>小計</t>
  </si>
  <si>
    <t>借　入　先　名</t>
  </si>
  <si>
    <t>借　入　総　合　計</t>
  </si>
  <si>
    <t>金利</t>
  </si>
  <si>
    <t>期借入残高</t>
  </si>
  <si>
    <t>残高</t>
  </si>
  <si>
    <t>返済予定額</t>
  </si>
  <si>
    <t>調達予定額</t>
  </si>
  <si>
    <t>年間返済額</t>
  </si>
  <si>
    <t>ＣＦ過不足額</t>
  </si>
  <si>
    <t>不良資産科目</t>
  </si>
  <si>
    <t>回収額</t>
  </si>
  <si>
    <t>不良資産内容</t>
  </si>
  <si>
    <t>不良資産回収・資産処分計画</t>
  </si>
  <si>
    <t>資産処分科目</t>
  </si>
  <si>
    <t>処分資産内容</t>
  </si>
  <si>
    <t>処分額</t>
  </si>
  <si>
    <t>/</t>
  </si>
  <si>
    <t>キャッシュフロー</t>
  </si>
  <si>
    <t>寄与額</t>
  </si>
  <si>
    <t>債務超過解消</t>
  </si>
  <si>
    <t>不良資産回収</t>
  </si>
  <si>
    <t>資産処分額</t>
  </si>
  <si>
    <t>特別損益</t>
  </si>
  <si>
    <t>計</t>
  </si>
  <si>
    <t>資金計画判定</t>
  </si>
  <si>
    <t>資本性調達</t>
  </si>
  <si>
    <t>内訳</t>
  </si>
  <si>
    <t>帳簿価額</t>
  </si>
  <si>
    <t>実質価額</t>
  </si>
  <si>
    <t>損益計画書</t>
  </si>
  <si>
    <t>注）10年後の実質自己資本に</t>
  </si>
  <si>
    <t>　　おいては、6～10年目計画</t>
  </si>
  <si>
    <t>5年後の実質　　　　　　　　　自己資本見込</t>
  </si>
  <si>
    <t>10年後の実質　　　　　　　　　　自己資本見込</t>
  </si>
  <si>
    <t>　　は5年目損益計画における</t>
  </si>
  <si>
    <t>　　社外流出後利益×5とする。</t>
  </si>
  <si>
    <t>償還年数目線</t>
  </si>
  <si>
    <t xml:space="preserve"> 負債項目</t>
  </si>
  <si>
    <t xml:space="preserve"> 固定資産・繰延資産項目</t>
  </si>
  <si>
    <t xml:space="preserve"> 流動資産項目</t>
  </si>
  <si>
    <r>
      <t>売上比　　</t>
    </r>
    <r>
      <rPr>
        <sz val="5"/>
        <rFont val="ＭＳ Ｐゴシック"/>
        <family val="3"/>
      </rPr>
      <t>内訳構成比</t>
    </r>
  </si>
  <si>
    <t>労務費人員数</t>
  </si>
  <si>
    <t>役員報酬・給与人員数</t>
  </si>
  <si>
    <t>信保　　有無</t>
  </si>
  <si>
    <t>資金調達・返済・投資計画</t>
  </si>
  <si>
    <t>投資額</t>
  </si>
  <si>
    <t>自己資金</t>
  </si>
  <si>
    <t>借入調達</t>
  </si>
  <si>
    <t>設備等投資</t>
  </si>
  <si>
    <t>※資本性調達は</t>
  </si>
  <si>
    <t>運転資金/売上高</t>
  </si>
  <si>
    <t>※経常運転資金</t>
  </si>
  <si>
    <t>の計画値は直近</t>
  </si>
  <si>
    <t>比率を準用する。</t>
  </si>
  <si>
    <t>資金調達・返済・投資計画内容</t>
  </si>
  <si>
    <t>期　総借入金</t>
  </si>
  <si>
    <t>期　投資計画</t>
  </si>
  <si>
    <t>／</t>
  </si>
  <si>
    <t>期　計画内容等</t>
  </si>
  <si>
    <t xml:space="preserve"> 　不良資産回収・資産処分内容</t>
  </si>
  <si>
    <t>受取利息配当金</t>
  </si>
  <si>
    <t>支払利息割引料</t>
  </si>
  <si>
    <t>表面キャッシュフロー</t>
  </si>
  <si>
    <t>期　実績</t>
  </si>
  <si>
    <t>期　計画</t>
  </si>
  <si>
    <t>資産処分益</t>
  </si>
  <si>
    <t>資産処分損</t>
  </si>
  <si>
    <t>資産評価益</t>
  </si>
  <si>
    <t>資産評価損</t>
  </si>
  <si>
    <t>表面ｷｬｯｼｭﾌﾛｰ</t>
  </si>
  <si>
    <t>対帳簿</t>
  </si>
  <si>
    <t>対実質</t>
  </si>
  <si>
    <t>チェック</t>
  </si>
  <si>
    <t>単位：千円</t>
  </si>
  <si>
    <t>設　備　等　投　資　計　画　内　容</t>
  </si>
  <si>
    <t>借　　入　　先</t>
  </si>
  <si>
    <t>続　柄</t>
  </si>
  <si>
    <t>借 入 額</t>
  </si>
  <si>
    <t>経　営　改　善　計　画　書</t>
  </si>
  <si>
    <t>㊞</t>
  </si>
  <si>
    <t>※資産処分における</t>
  </si>
  <si>
    <t>損益が損益計算書に</t>
  </si>
  <si>
    <t>反映されているか。</t>
  </si>
  <si>
    <t>会 社 名　　又は屋号</t>
  </si>
  <si>
    <t>本社・工場等</t>
  </si>
  <si>
    <t>本社住所(個人の場合:自宅住所）</t>
  </si>
  <si>
    <t>沿  革</t>
  </si>
  <si>
    <t xml:space="preserve">創　業　日 </t>
  </si>
  <si>
    <t>従業  員数</t>
  </si>
  <si>
    <t>計</t>
  </si>
  <si>
    <t>名</t>
  </si>
  <si>
    <t>役員</t>
  </si>
  <si>
    <t>役職名</t>
  </si>
  <si>
    <t>氏　　　名</t>
  </si>
  <si>
    <t>年齢</t>
  </si>
  <si>
    <t>所有株数</t>
  </si>
  <si>
    <t>持株シェア</t>
  </si>
  <si>
    <t>経歴等</t>
  </si>
  <si>
    <t>株</t>
  </si>
  <si>
    <t>業種</t>
  </si>
  <si>
    <t>事　業
内　容</t>
  </si>
  <si>
    <t>主　要
仕入先</t>
  </si>
  <si>
    <t>主　要
販売先</t>
  </si>
  <si>
    <t>３．当社の強み（技術力・販売力・成長性・経営者資質等）</t>
  </si>
  <si>
    <t>４．当社の弱み（問題点及び赤字等の原因）</t>
  </si>
  <si>
    <t>目標</t>
  </si>
  <si>
    <t>改善策</t>
  </si>
  <si>
    <t>P／Lでの改善策（売上高）</t>
  </si>
  <si>
    <t>P／Lでの改善策（経費）</t>
  </si>
  <si>
    <t>P／Lでの改善策（営業外）</t>
  </si>
  <si>
    <t>才</t>
  </si>
  <si>
    <t>才</t>
  </si>
  <si>
    <t>設　立　日</t>
  </si>
  <si>
    <r>
      <t>B</t>
    </r>
    <r>
      <rPr>
        <sz val="11"/>
        <rFont val="ＭＳ Ｐゴシック"/>
        <family val="3"/>
      </rPr>
      <t>／</t>
    </r>
    <r>
      <rPr>
        <sz val="11"/>
        <rFont val="ＭＳ Ｐゴシック"/>
        <family val="3"/>
      </rPr>
      <t>Sでの改善策（借入計画）</t>
    </r>
  </si>
  <si>
    <t>B／Sでの改善策（増資等）</t>
  </si>
  <si>
    <t>２．当社の事業内容</t>
  </si>
  <si>
    <t>１．当社の概要</t>
  </si>
  <si>
    <t>%</t>
  </si>
  <si>
    <t>日</t>
  </si>
  <si>
    <t>月</t>
  </si>
  <si>
    <t>年</t>
  </si>
  <si>
    <t>平成</t>
  </si>
  <si>
    <t>作成日</t>
  </si>
  <si>
    <t>再作成日</t>
  </si>
  <si>
    <t>担保提供預金</t>
  </si>
  <si>
    <t>個人資産合算額</t>
  </si>
  <si>
    <t>不動産（土地建物）</t>
  </si>
  <si>
    <t>個人資産合算後実質自己資本</t>
  </si>
  <si>
    <t>単体　　　　　　　　　　　　　　実質自己資本</t>
  </si>
  <si>
    <t>　 不動産においては、年5％の減価を実施しております。</t>
  </si>
  <si>
    <t>減価後評価</t>
  </si>
  <si>
    <t>減価前評価</t>
  </si>
  <si>
    <t>※5、10年後実質自己資本見込には、個人資産が合算されています。</t>
  </si>
  <si>
    <t>※ 本経営改善計画書に基づき、経営改善を実施してまいります。</t>
  </si>
  <si>
    <t>P／Lでの改善策（売上原価）</t>
  </si>
  <si>
    <t>前期末現預金</t>
  </si>
  <si>
    <t>特　　記　　事　　項　　欄</t>
  </si>
  <si>
    <t>※内訳は、すべて記入する。（項目数が不足する場合は、その他計にて記入する。）</t>
  </si>
  <si>
    <t>福利厚生</t>
  </si>
  <si>
    <t>※内訳へは、役員報酬、給与・賃金、福利厚生以外で改善の対象となる項目がある場合は記入する。</t>
  </si>
  <si>
    <t>企 業 名</t>
  </si>
  <si>
    <t>企業概況</t>
  </si>
  <si>
    <t>B／Sでの改善策（不良等の回収・資産処分）</t>
  </si>
  <si>
    <t>作成日</t>
  </si>
  <si>
    <t>月</t>
  </si>
  <si>
    <t>再作成日</t>
  </si>
  <si>
    <t>日</t>
  </si>
  <si>
    <t>※製造業・建設業など製造原価報告書作成先は、外注費以下の項目も記入のこと。（未成工事支出金は仕掛高へ記入のこと。）</t>
  </si>
  <si>
    <t>取扱商品製品等</t>
  </si>
  <si>
    <t>関連会社</t>
  </si>
  <si>
    <t>会　社　名</t>
  </si>
  <si>
    <t>事　業　内　容</t>
  </si>
  <si>
    <t>千円</t>
  </si>
  <si>
    <t>千円</t>
  </si>
  <si>
    <t>当社よりの出資額</t>
  </si>
  <si>
    <t>支払手形のうち、設備手形・金融手形等</t>
  </si>
  <si>
    <t>実 質 所 要　　　　　　　　　　　　　　　運 転 資 金</t>
  </si>
  <si>
    <t>期 所要運転資金</t>
  </si>
  <si>
    <t>所要運転資金</t>
  </si>
  <si>
    <t>個人借入金等</t>
  </si>
  <si>
    <t>※実質価額は不良相当額控除後（含み益は評価しない）</t>
  </si>
  <si>
    <t>　 増減額を入力。</t>
  </si>
  <si>
    <t>注）資金調達・返済・投資計画の個人借入金等へ計上のこと。</t>
  </si>
  <si>
    <t>期</t>
  </si>
  <si>
    <t>/</t>
  </si>
  <si>
    <t>個人借入金等の内</t>
  </si>
  <si>
    <t>自己資本とみなす借入金明細</t>
  </si>
  <si>
    <t>実質キャッシュフロー</t>
  </si>
  <si>
    <t>表面ｷｬｯｼｭﾌﾛｰ＝税引後当期利益-社外流出+減価償却</t>
  </si>
  <si>
    <t>債務免除益</t>
  </si>
  <si>
    <t>処分損・評価損</t>
  </si>
  <si>
    <t>※内訳は、すべて記入する。（項目数が不足する場合は、その他計にて記入する。債務免除益は計画に入れない。）</t>
  </si>
  <si>
    <t>処分益・評価益</t>
  </si>
  <si>
    <t>次 期 繰 越 利 益</t>
  </si>
  <si>
    <t>実質　　　　　　キャッシュフロー</t>
  </si>
  <si>
    <t>流動負債部分</t>
  </si>
  <si>
    <t>流動資産部分</t>
  </si>
  <si>
    <t>法人税等欠損控除額</t>
  </si>
  <si>
    <t>（計画策定時点）</t>
  </si>
  <si>
    <t>シート名</t>
  </si>
  <si>
    <t>表紙</t>
  </si>
  <si>
    <t>売上高</t>
  </si>
  <si>
    <t>売上原価</t>
  </si>
  <si>
    <t>販売管理費</t>
  </si>
  <si>
    <t>営業外損益</t>
  </si>
  <si>
    <t>・入力項目はありません。</t>
  </si>
  <si>
    <t>・売上高シートから特別損益シートまでに入力された結果が反映されます。</t>
  </si>
  <si>
    <t>損益計算書</t>
  </si>
  <si>
    <t>顧客概況</t>
  </si>
  <si>
    <t>貸借対照表</t>
  </si>
  <si>
    <t>　土地建物の処分計画がある場合、土地建物は非事業用資産であると思われますので、非事業用資産の場合は実勢価格と簿価の差額を不良資産控除してください。</t>
  </si>
  <si>
    <t>資金計画</t>
  </si>
  <si>
    <t>処分回収計画</t>
  </si>
  <si>
    <t>正社員</t>
  </si>
  <si>
    <t>非正社員</t>
  </si>
  <si>
    <t>記　　入　　上　　の　　注　　意　　点　　</t>
  </si>
  <si>
    <t>・作成日を入力してください。</t>
  </si>
  <si>
    <t>・企業名を入力してください。（顧客概況シート以降の企業名に自動的に反映されます）</t>
  </si>
  <si>
    <t>・最終的に経営改善計画内容が決定した時点で、紙で出力し、社印の押印をしてください。</t>
  </si>
  <si>
    <t>・目標欄は、改善個別目標を記入するのではなく、自社の将来像を具体的に入力してください。</t>
  </si>
  <si>
    <t>・自社の強み・弱みにおいては、外部環境における機会・脅威などを含めて入力してください。</t>
  </si>
  <si>
    <t>・改善策欄は、今回の経営改善においての各項目における改善目標を入力してください。目標期限を定め、数値化することをお勧めします。</t>
  </si>
  <si>
    <t>・過去3期分の実績分析を行っていただき、実績に基づく計画内容を入力してください。</t>
  </si>
  <si>
    <t>・製造原価報告書のある業種（製造業、建設業など）は、期末仕掛高まですべて入力してください。</t>
  </si>
  <si>
    <t>・卸売、小売業などは、期末棚卸高までの３項目を入力してください。</t>
  </si>
  <si>
    <t>・労務費が計上されている場合は、労務費人員数（計画人員数）を入力してください。</t>
  </si>
  <si>
    <t>・販売費・一般管理費内訳は、役員報酬、給与・賃金、福利厚生を必須項目とし、他の項目で削減計画がある場合は、余白項目へ入力してください。</t>
  </si>
  <si>
    <t>・経費内訳は、減価償却費を必須項目とし、他の項目で削減計画がある場合は、余白項目へ入力してください。</t>
  </si>
  <si>
    <t>・役員報酬・給与人員数は、役員人員＋従業員人員（計画人員数）を入力してください。</t>
  </si>
  <si>
    <t>・内訳は、すべての項目を入力してください。なお、項目が不足する場合は、金額の少ないものをその他合計にて入力してください。</t>
  </si>
  <si>
    <t>・資産処分損益、資産評価損益、債務免除益は、固定項目としてあるので、項目修正は行わないでください。（他のシートへ計算が反映されるためです）</t>
  </si>
  <si>
    <t>・資産処分損益とは、保有資産（土地建物、機械設備、有価証券など）を、売却、除却した場合の損益（簿価－処分額）を入力してください。</t>
  </si>
  <si>
    <t>・資産評価損益とは、保有資産（土地建物、機械設備、有価証券など）を、評価洗替えした場合の損益（新簿価－旧簿価）を入力してください。</t>
  </si>
  <si>
    <t>・債務免除益とは、債務免除を受けた場合の益を入力してください。</t>
  </si>
  <si>
    <t>　なお、計画においては、債務免除益は織り込まないでください。</t>
  </si>
  <si>
    <t>・法人税等欠損控除額とは、法人税申告における欠損控除額（別表７）を入力してください。（直近決算７年以内における欠損金繰越がある場合）</t>
  </si>
  <si>
    <t>・法人税等は、税引前当期利益に対して法定実効税率４０％を掛けて入力してください。</t>
  </si>
  <si>
    <t>　なお、欠損額控除後、ゼロとなる場合には、県税・市税の均等割額を入力してください。</t>
  </si>
  <si>
    <t>・社外流出は、役員賞与、配当金などを入力してください。</t>
  </si>
  <si>
    <t>・特記事項欄は、中小企業再生支援協議会が関与して作成された場合や他の金融機関が主導で作成された場合に、その旨を記入してください。</t>
  </si>
  <si>
    <t>・売上は部門別や顧客別、店舗別など売上を分解して把握し、部門別等による見通しを計画に織り込むようにしてください。（計画売上は、部門別売上の累計となります）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</si>
</sst>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quot;年&quot;"/>
    <numFmt numFmtId="180" formatCode="###.0&quot;年&quot;"/>
    <numFmt numFmtId="181" formatCode="###&quot;人&quot;"/>
    <numFmt numFmtId="182" formatCode="###.#&quot;年&quot;"/>
    <numFmt numFmtId="183" formatCode="##0.0&quot;年&quot;"/>
    <numFmt numFmtId="184" formatCode="[$-411]ge\.m\.d;@"/>
    <numFmt numFmtId="185" formatCode="0_ "/>
    <numFmt numFmtId="186" formatCode="0.0_ "/>
    <numFmt numFmtId="187" formatCode="0.00_ "/>
    <numFmt numFmtId="188" formatCode="0.000000_ "/>
    <numFmt numFmtId="189" formatCode="0.0000000_ "/>
    <numFmt numFmtId="190" formatCode="0.00000_ "/>
    <numFmt numFmtId="191" formatCode="0.0000_ "/>
    <numFmt numFmtId="192" formatCode="0.000_ "/>
    <numFmt numFmtId="193" formatCode="[$-411]ggge&quot;年&quot;m&quot;月&quot;d&quot;日&quot;;@"/>
    <numFmt numFmtId="194" formatCode="#,##0.00_ ;[Red]\-#,##0.00\ "/>
    <numFmt numFmtId="195" formatCode="#,##0;[Red]#,##0"/>
    <numFmt numFmtId="196" formatCode="#,##0;&quot;▲ &quot;#,##0"/>
    <numFmt numFmtId="197" formatCode="#,##0_ ;[Red]\-#,##0\ "/>
    <numFmt numFmtId="198" formatCode="#,##0.0_ ;[Red]\-#,##0.0\ "/>
    <numFmt numFmtId="199" formatCode="#,##0.0&quot;年&quot;"/>
    <numFmt numFmtId="200" formatCode="#,##0_ "/>
  </numFmts>
  <fonts count="16">
    <font>
      <sz val="11"/>
      <name val="ＭＳ Ｐゴシック"/>
      <family val="3"/>
    </font>
    <font>
      <sz val="6"/>
      <name val="ＭＳ Ｐゴシック"/>
      <family val="3"/>
    </font>
    <font>
      <sz val="9"/>
      <name val="ＭＳ Ｐゴシック"/>
      <family val="3"/>
    </font>
    <font>
      <b/>
      <sz val="16"/>
      <name val="ＭＳ Ｐゴシック"/>
      <family val="3"/>
    </font>
    <font>
      <sz val="10"/>
      <name val="ＭＳ Ｐゴシック"/>
      <family val="3"/>
    </font>
    <font>
      <sz val="12"/>
      <name val="ＭＳ Ｐゴシック"/>
      <family val="3"/>
    </font>
    <font>
      <b/>
      <sz val="12"/>
      <name val="ＭＳ Ｐゴシック"/>
      <family val="3"/>
    </font>
    <font>
      <b/>
      <sz val="11"/>
      <name val="ＭＳ Ｐゴシック"/>
      <family val="3"/>
    </font>
    <font>
      <b/>
      <sz val="10"/>
      <name val="ＭＳ Ｐゴシック"/>
      <family val="3"/>
    </font>
    <font>
      <sz val="8"/>
      <name val="ＭＳ Ｐゴシック"/>
      <family val="3"/>
    </font>
    <font>
      <sz val="5"/>
      <name val="ＭＳ Ｐゴシック"/>
      <family val="3"/>
    </font>
    <font>
      <sz val="48"/>
      <name val="ＭＳ Ｐゴシック"/>
      <family val="3"/>
    </font>
    <font>
      <sz val="24"/>
      <name val="ＭＳ Ｐゴシック"/>
      <family val="3"/>
    </font>
    <font>
      <sz val="16"/>
      <name val="ＭＳ Ｐゴシック"/>
      <family val="3"/>
    </font>
    <font>
      <sz val="8"/>
      <name val="ＭＳ 明朝"/>
      <family val="1"/>
    </font>
    <font>
      <b/>
      <sz val="9"/>
      <name val="ＭＳ Ｐゴシック"/>
      <family val="3"/>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3"/>
        <bgColor indexed="64"/>
      </patternFill>
    </fill>
  </fills>
  <borders count="102">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hair"/>
      <top style="hair"/>
      <bottom style="hair"/>
    </border>
    <border>
      <left>
        <color indexed="63"/>
      </left>
      <right style="hair"/>
      <top style="hair"/>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hair"/>
      <right>
        <color indexed="63"/>
      </right>
      <top style="hair"/>
      <bottom style="thin"/>
    </border>
    <border>
      <left>
        <color indexed="63"/>
      </left>
      <right>
        <color indexed="63"/>
      </right>
      <top style="hair"/>
      <bottom style="thin"/>
    </border>
    <border>
      <left style="hair"/>
      <right>
        <color indexed="63"/>
      </right>
      <top style="hair"/>
      <bottom style="hair"/>
    </border>
    <border>
      <left>
        <color indexed="63"/>
      </left>
      <right>
        <color indexed="63"/>
      </right>
      <top style="hair"/>
      <bottom style="hair"/>
    </border>
    <border>
      <left style="hair"/>
      <right style="hair"/>
      <top style="thin"/>
      <bottom style="hair"/>
    </border>
    <border>
      <left style="hair"/>
      <right style="thin"/>
      <top style="thin"/>
      <bottom style="hair"/>
    </border>
    <border>
      <left style="hair"/>
      <right>
        <color indexed="63"/>
      </right>
      <top style="thin"/>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thin"/>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style="thin"/>
      <top style="hair"/>
      <bottom style="thin"/>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hair"/>
      <top style="thin"/>
      <bottom style="hair"/>
    </border>
    <border>
      <left style="hair"/>
      <right style="thin"/>
      <top style="hair"/>
      <bottom style="hair"/>
    </border>
    <border>
      <left style="hair"/>
      <right style="thin"/>
      <top style="hair"/>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mediu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diagonalUp="1">
      <left style="thin"/>
      <right style="thin"/>
      <top style="thin"/>
      <bottom style="thin"/>
      <diagonal style="thin"/>
    </border>
    <border diagonalUp="1">
      <left style="thin"/>
      <right>
        <color indexed="63"/>
      </right>
      <top style="thin"/>
      <bottom style="thin"/>
      <diagonal style="thin"/>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color indexed="63"/>
      </top>
      <bottom>
        <color indexed="63"/>
      </bottom>
    </border>
    <border>
      <left style="medium"/>
      <right style="thin"/>
      <top>
        <color indexed="63"/>
      </top>
      <bottom>
        <color indexed="63"/>
      </bottom>
    </border>
    <border>
      <left style="medium"/>
      <right style="thin"/>
      <top style="medium"/>
      <bottom style="thin"/>
    </border>
    <border>
      <left>
        <color indexed="63"/>
      </left>
      <right style="medium"/>
      <top style="thin"/>
      <bottom style="medium"/>
    </border>
    <border>
      <left>
        <color indexed="63"/>
      </left>
      <right style="medium"/>
      <top>
        <color indexed="63"/>
      </top>
      <bottom style="thin"/>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76">
    <xf numFmtId="0" fontId="0" fillId="0" borderId="0" xfId="0" applyAlignment="1">
      <alignment vertical="center"/>
    </xf>
    <xf numFmtId="0" fontId="0" fillId="0" borderId="0" xfId="0" applyAlignment="1">
      <alignment vertical="center" shrinkToFit="1"/>
    </xf>
    <xf numFmtId="0" fontId="0" fillId="0" borderId="0" xfId="0" applyAlignment="1">
      <alignment vertical="center"/>
    </xf>
    <xf numFmtId="0" fontId="0" fillId="0" borderId="0" xfId="0" applyFill="1" applyAlignment="1">
      <alignment vertical="center" shrinkToFit="1"/>
    </xf>
    <xf numFmtId="0" fontId="0" fillId="0" borderId="0" xfId="0" applyFill="1" applyBorder="1" applyAlignment="1">
      <alignment vertical="center" shrinkToFit="1"/>
    </xf>
    <xf numFmtId="0" fontId="0" fillId="0" borderId="0" xfId="0" applyBorder="1" applyAlignment="1">
      <alignment vertical="center" shrinkToFit="1"/>
    </xf>
    <xf numFmtId="0" fontId="0" fillId="0" borderId="0" xfId="0" applyFont="1" applyAlignment="1">
      <alignment vertical="center" shrinkToFit="1"/>
    </xf>
    <xf numFmtId="0" fontId="0" fillId="0" borderId="0" xfId="0" applyFont="1" applyFill="1" applyAlignment="1">
      <alignment vertical="center" shrinkToFit="1"/>
    </xf>
    <xf numFmtId="0" fontId="4" fillId="0" borderId="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0" fillId="0" borderId="0" xfId="0" applyBorder="1" applyAlignment="1">
      <alignment vertical="center"/>
    </xf>
    <xf numFmtId="0" fontId="0" fillId="0" borderId="3" xfId="0" applyBorder="1" applyAlignment="1">
      <alignment vertical="center"/>
    </xf>
    <xf numFmtId="49" fontId="2" fillId="0" borderId="4" xfId="0" applyNumberFormat="1" applyFont="1" applyFill="1" applyBorder="1" applyAlignment="1" applyProtection="1">
      <alignment horizontal="left" vertical="center"/>
      <protection/>
    </xf>
    <xf numFmtId="49" fontId="2" fillId="0" borderId="5" xfId="0" applyNumberFormat="1" applyFont="1" applyFill="1" applyBorder="1" applyAlignment="1" applyProtection="1">
      <alignment horizontal="left" vertical="center"/>
      <protection/>
    </xf>
    <xf numFmtId="0" fontId="0" fillId="0" borderId="0" xfId="0" applyFont="1" applyAlignment="1">
      <alignment vertical="center"/>
    </xf>
    <xf numFmtId="0" fontId="0" fillId="0" borderId="0" xfId="0" applyFont="1" applyFill="1" applyAlignment="1">
      <alignment vertical="center"/>
    </xf>
    <xf numFmtId="0" fontId="0" fillId="2" borderId="0" xfId="0" applyFill="1" applyAlignment="1">
      <alignment vertical="center" shrinkToFit="1"/>
    </xf>
    <xf numFmtId="0" fontId="6" fillId="2" borderId="0" xfId="0" applyFont="1" applyFill="1" applyAlignment="1">
      <alignment vertical="center" shrinkToFit="1"/>
    </xf>
    <xf numFmtId="0" fontId="6" fillId="2" borderId="0" xfId="0" applyFont="1" applyFill="1" applyBorder="1" applyAlignment="1">
      <alignment vertical="center" shrinkToFit="1"/>
    </xf>
    <xf numFmtId="0" fontId="4" fillId="2" borderId="0" xfId="0" applyFont="1" applyFill="1" applyBorder="1" applyAlignment="1">
      <alignment vertical="center"/>
    </xf>
    <xf numFmtId="0" fontId="0" fillId="2" borderId="0" xfId="0" applyFill="1" applyBorder="1" applyAlignment="1">
      <alignment vertical="center" shrinkToFit="1"/>
    </xf>
    <xf numFmtId="0" fontId="8" fillId="2" borderId="0"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center" shrinkToFit="1"/>
    </xf>
    <xf numFmtId="0" fontId="4" fillId="2" borderId="0" xfId="0" applyFont="1" applyFill="1" applyBorder="1" applyAlignment="1">
      <alignment vertical="center" shrinkToFit="1"/>
    </xf>
    <xf numFmtId="38" fontId="4" fillId="2" borderId="0" xfId="0" applyNumberFormat="1" applyFont="1" applyFill="1" applyBorder="1" applyAlignment="1">
      <alignment vertical="center" shrinkToFit="1"/>
    </xf>
    <xf numFmtId="0" fontId="0" fillId="2" borderId="0" xfId="0" applyFont="1" applyFill="1" applyAlignment="1">
      <alignment vertical="center" shrinkToFit="1"/>
    </xf>
    <xf numFmtId="0" fontId="0" fillId="0" borderId="0" xfId="0" applyFill="1" applyAlignment="1">
      <alignment vertical="center"/>
    </xf>
    <xf numFmtId="0" fontId="0" fillId="2" borderId="0" xfId="0" applyFont="1" applyFill="1" applyAlignment="1">
      <alignment vertical="center"/>
    </xf>
    <xf numFmtId="0" fontId="3" fillId="2" borderId="0" xfId="0" applyFont="1" applyFill="1" applyBorder="1" applyAlignment="1" applyProtection="1">
      <alignment horizontal="left" vertical="center"/>
      <protection/>
    </xf>
    <xf numFmtId="0" fontId="0" fillId="2" borderId="0" xfId="0" applyFont="1" applyFill="1" applyAlignment="1">
      <alignment vertical="center"/>
    </xf>
    <xf numFmtId="0" fontId="0" fillId="2" borderId="0" xfId="0" applyFont="1" applyFill="1" applyBorder="1" applyAlignment="1" applyProtection="1">
      <alignment horizontal="left" vertical="center"/>
      <protection/>
    </xf>
    <xf numFmtId="0" fontId="0" fillId="2" borderId="0" xfId="0" applyFont="1" applyFill="1" applyBorder="1" applyAlignment="1" applyProtection="1">
      <alignment horizontal="left" vertical="center"/>
      <protection/>
    </xf>
    <xf numFmtId="0" fontId="9" fillId="2" borderId="0"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9" fillId="2" borderId="0" xfId="0" applyFont="1" applyFill="1" applyBorder="1" applyAlignment="1" applyProtection="1">
      <alignment vertical="center" shrinkToFit="1"/>
      <protection/>
    </xf>
    <xf numFmtId="49" fontId="4" fillId="2" borderId="0" xfId="0" applyNumberFormat="1" applyFont="1" applyFill="1" applyBorder="1" applyAlignment="1" applyProtection="1">
      <alignment vertical="center"/>
      <protection locked="0"/>
    </xf>
    <xf numFmtId="0" fontId="2" fillId="2" borderId="0" xfId="0" applyFont="1" applyFill="1" applyBorder="1" applyAlignment="1" applyProtection="1">
      <alignment vertical="center"/>
      <protection/>
    </xf>
    <xf numFmtId="49" fontId="2" fillId="2" borderId="0" xfId="0" applyNumberFormat="1" applyFont="1" applyFill="1" applyBorder="1" applyAlignment="1" applyProtection="1">
      <alignment vertical="top" wrapText="1"/>
      <protection locked="0"/>
    </xf>
    <xf numFmtId="0" fontId="9" fillId="2" borderId="0" xfId="0" applyFont="1" applyFill="1" applyBorder="1" applyAlignment="1" applyProtection="1">
      <alignment vertical="center"/>
      <protection/>
    </xf>
    <xf numFmtId="0" fontId="9" fillId="2" borderId="0" xfId="0" applyFont="1" applyFill="1" applyBorder="1" applyAlignment="1" applyProtection="1">
      <alignment horizontal="distributed" vertical="center"/>
      <protection/>
    </xf>
    <xf numFmtId="49" fontId="2" fillId="2" borderId="0" xfId="0" applyNumberFormat="1" applyFont="1" applyFill="1" applyBorder="1" applyAlignment="1" applyProtection="1">
      <alignment vertical="center"/>
      <protection locked="0"/>
    </xf>
    <xf numFmtId="49" fontId="9" fillId="2" borderId="0" xfId="0" applyNumberFormat="1" applyFont="1" applyFill="1" applyBorder="1" applyAlignment="1" applyProtection="1">
      <alignment horizontal="distributed" vertical="center" wrapText="1"/>
      <protection/>
    </xf>
    <xf numFmtId="49" fontId="2" fillId="2" borderId="0" xfId="0" applyNumberFormat="1" applyFont="1" applyFill="1" applyBorder="1" applyAlignment="1" applyProtection="1">
      <alignment horizontal="left" vertical="center"/>
      <protection locked="0"/>
    </xf>
    <xf numFmtId="49" fontId="0" fillId="2" borderId="0" xfId="0" applyNumberFormat="1" applyFont="1" applyFill="1" applyBorder="1" applyAlignment="1" applyProtection="1">
      <alignment horizontal="left" vertical="center"/>
      <protection/>
    </xf>
    <xf numFmtId="184" fontId="2" fillId="2" borderId="0" xfId="0" applyNumberFormat="1" applyFont="1" applyFill="1" applyBorder="1" applyAlignment="1" applyProtection="1">
      <alignment vertical="center"/>
      <protection locked="0"/>
    </xf>
    <xf numFmtId="0" fontId="0" fillId="2" borderId="0" xfId="0" applyFill="1" applyAlignment="1">
      <alignment vertical="center"/>
    </xf>
    <xf numFmtId="0" fontId="5" fillId="2" borderId="0" xfId="0" applyFont="1" applyFill="1" applyAlignment="1">
      <alignment vertical="center" shrinkToFit="1"/>
    </xf>
    <xf numFmtId="0" fontId="0" fillId="2" borderId="0" xfId="0" applyFill="1" applyBorder="1" applyAlignment="1">
      <alignment vertical="center"/>
    </xf>
    <xf numFmtId="0" fontId="2" fillId="2" borderId="0" xfId="0" applyFont="1" applyFill="1" applyAlignment="1">
      <alignment vertical="center" shrinkToFit="1"/>
    </xf>
    <xf numFmtId="176" fontId="0" fillId="2" borderId="0" xfId="0" applyNumberFormat="1" applyFill="1" applyAlignment="1">
      <alignment vertical="center" shrinkToFit="1"/>
    </xf>
    <xf numFmtId="0" fontId="0" fillId="2" borderId="0" xfId="0" applyFill="1" applyBorder="1" applyAlignment="1">
      <alignment vertical="center" textRotation="255" shrinkToFit="1"/>
    </xf>
    <xf numFmtId="38" fontId="0" fillId="2" borderId="0" xfId="16" applyFill="1" applyBorder="1" applyAlignment="1">
      <alignment vertical="center" shrinkToFit="1"/>
    </xf>
    <xf numFmtId="176" fontId="0" fillId="2" borderId="0" xfId="15" applyNumberFormat="1" applyFill="1" applyBorder="1" applyAlignment="1">
      <alignment vertical="center" shrinkToFit="1"/>
    </xf>
    <xf numFmtId="176" fontId="0" fillId="2" borderId="0" xfId="15" applyNumberFormat="1" applyFont="1" applyFill="1" applyBorder="1" applyAlignment="1">
      <alignment vertical="center" shrinkToFit="1"/>
    </xf>
    <xf numFmtId="0" fontId="0" fillId="2" borderId="0" xfId="0" applyFill="1" applyBorder="1" applyAlignment="1">
      <alignment horizontal="center" vertical="center" shrinkToFit="1"/>
    </xf>
    <xf numFmtId="0" fontId="0" fillId="2" borderId="0" xfId="0" applyFont="1" applyFill="1" applyBorder="1" applyAlignment="1">
      <alignment vertical="center" shrinkToFit="1"/>
    </xf>
    <xf numFmtId="38" fontId="0" fillId="2" borderId="0" xfId="16" applyFont="1" applyFill="1" applyBorder="1" applyAlignment="1">
      <alignment vertical="center" shrinkToFit="1"/>
    </xf>
    <xf numFmtId="0" fontId="2" fillId="2" borderId="0" xfId="0" applyFont="1" applyFill="1" applyAlignment="1">
      <alignment vertical="center"/>
    </xf>
    <xf numFmtId="0" fontId="9" fillId="2" borderId="0" xfId="0" applyFont="1" applyFill="1" applyAlignment="1">
      <alignment vertical="center"/>
    </xf>
    <xf numFmtId="38" fontId="0" fillId="2" borderId="0" xfId="0" applyNumberFormat="1" applyFill="1" applyBorder="1" applyAlignment="1">
      <alignment vertical="center" shrinkToFit="1"/>
    </xf>
    <xf numFmtId="0" fontId="9" fillId="2" borderId="0" xfId="0" applyFont="1" applyFill="1" applyBorder="1" applyAlignment="1">
      <alignment vertical="center"/>
    </xf>
    <xf numFmtId="0" fontId="0" fillId="2" borderId="6" xfId="0" applyFill="1" applyBorder="1" applyAlignment="1">
      <alignment vertical="center" shrinkToFit="1"/>
    </xf>
    <xf numFmtId="0" fontId="0" fillId="2" borderId="7" xfId="0" applyFill="1" applyBorder="1" applyAlignment="1">
      <alignment vertical="center" shrinkToFit="1"/>
    </xf>
    <xf numFmtId="0" fontId="0" fillId="2" borderId="8"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0" fillId="2" borderId="0" xfId="0" applyFont="1" applyFill="1" applyAlignment="1">
      <alignment vertical="center"/>
    </xf>
    <xf numFmtId="0" fontId="0" fillId="2" borderId="9" xfId="0" applyFill="1" applyBorder="1" applyAlignment="1">
      <alignment vertical="center" shrinkToFit="1"/>
    </xf>
    <xf numFmtId="38" fontId="0" fillId="2" borderId="9" xfId="0" applyNumberFormat="1" applyFill="1" applyBorder="1" applyAlignment="1">
      <alignment vertical="center" shrinkToFit="1"/>
    </xf>
    <xf numFmtId="0" fontId="7" fillId="2" borderId="0" xfId="0" applyFont="1" applyFill="1" applyBorder="1" applyAlignment="1">
      <alignment horizontal="center" vertical="center" shrinkToFit="1"/>
    </xf>
    <xf numFmtId="0" fontId="0" fillId="2" borderId="10" xfId="0" applyFill="1" applyBorder="1" applyAlignment="1">
      <alignment vertical="center" shrinkToFi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2" borderId="0" xfId="0" applyFont="1" applyFill="1" applyAlignment="1">
      <alignment vertical="center" shrinkToFit="1"/>
    </xf>
    <xf numFmtId="0" fontId="9" fillId="2" borderId="0" xfId="0" applyFont="1" applyFill="1" applyAlignment="1">
      <alignment vertical="center" shrinkToFit="1"/>
    </xf>
    <xf numFmtId="0" fontId="9" fillId="2" borderId="0" xfId="0" applyFont="1" applyFill="1" applyAlignment="1">
      <alignment horizontal="right" vertical="center" shrinkToFit="1"/>
    </xf>
    <xf numFmtId="0" fontId="9" fillId="2" borderId="0" xfId="0" applyFont="1" applyFill="1" applyAlignment="1">
      <alignment horizontal="left" vertical="center" shrinkToFit="1"/>
    </xf>
    <xf numFmtId="0" fontId="0" fillId="3" borderId="9"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6" xfId="0" applyFill="1" applyBorder="1" applyAlignment="1">
      <alignment vertical="center" shrinkToFit="1"/>
    </xf>
    <xf numFmtId="0" fontId="0" fillId="3" borderId="9" xfId="0" applyFill="1" applyBorder="1" applyAlignment="1">
      <alignment vertical="center" shrinkToFit="1"/>
    </xf>
    <xf numFmtId="0" fontId="0" fillId="3" borderId="17" xfId="0" applyFill="1" applyBorder="1" applyAlignment="1">
      <alignment vertical="center" shrinkToFit="1"/>
    </xf>
    <xf numFmtId="0" fontId="0" fillId="3" borderId="18" xfId="0" applyFill="1" applyBorder="1" applyAlignment="1">
      <alignment vertical="center" shrinkToFit="1"/>
    </xf>
    <xf numFmtId="0" fontId="0" fillId="3" borderId="19" xfId="0" applyFill="1" applyBorder="1" applyAlignment="1">
      <alignment vertical="center" shrinkToFit="1"/>
    </xf>
    <xf numFmtId="0" fontId="9" fillId="0" borderId="1" xfId="0" applyFont="1" applyBorder="1" applyAlignment="1" applyProtection="1">
      <alignment vertical="center"/>
      <protection locked="0"/>
    </xf>
    <xf numFmtId="0" fontId="0" fillId="0" borderId="1" xfId="0" applyBorder="1" applyAlignment="1">
      <alignment vertical="center" shrinkToFit="1"/>
    </xf>
    <xf numFmtId="38" fontId="0" fillId="0" borderId="0" xfId="16" applyBorder="1" applyAlignment="1">
      <alignment vertical="center" shrinkToFit="1"/>
    </xf>
    <xf numFmtId="0" fontId="7" fillId="2" borderId="0" xfId="0" applyFont="1" applyFill="1" applyAlignment="1">
      <alignment vertical="center"/>
    </xf>
    <xf numFmtId="0" fontId="7" fillId="2" borderId="0" xfId="0" applyFont="1" applyFill="1" applyAlignment="1">
      <alignment vertical="center" shrinkToFit="1"/>
    </xf>
    <xf numFmtId="0" fontId="0" fillId="0" borderId="0" xfId="0" applyBorder="1" applyAlignment="1">
      <alignment vertical="center"/>
    </xf>
    <xf numFmtId="0" fontId="0" fillId="2" borderId="0" xfId="0" applyFill="1" applyBorder="1" applyAlignment="1">
      <alignment vertical="center"/>
    </xf>
    <xf numFmtId="0" fontId="0" fillId="2" borderId="16" xfId="0" applyFill="1" applyBorder="1" applyAlignment="1">
      <alignment vertical="center"/>
    </xf>
    <xf numFmtId="0" fontId="0" fillId="2" borderId="9" xfId="0" applyFill="1" applyBorder="1" applyAlignment="1">
      <alignment vertical="center"/>
    </xf>
    <xf numFmtId="0" fontId="0" fillId="2" borderId="17"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3" xfId="0" applyFill="1" applyBorder="1" applyAlignment="1">
      <alignment vertical="center"/>
    </xf>
    <xf numFmtId="0" fontId="0" fillId="2" borderId="14" xfId="0" applyFill="1" applyBorder="1" applyAlignment="1">
      <alignment vertical="center"/>
    </xf>
    <xf numFmtId="0" fontId="11" fillId="2" borderId="0" xfId="0" applyFont="1" applyFill="1" applyBorder="1" applyAlignment="1">
      <alignment vertical="center"/>
    </xf>
    <xf numFmtId="0" fontId="11" fillId="2" borderId="3" xfId="0" applyFont="1" applyFill="1" applyBorder="1" applyAlignment="1">
      <alignment vertical="center"/>
    </xf>
    <xf numFmtId="0" fontId="11" fillId="2" borderId="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vertical="center" shrinkToFit="1"/>
    </xf>
    <xf numFmtId="0" fontId="12" fillId="2" borderId="3" xfId="0" applyFont="1" applyFill="1" applyBorder="1" applyAlignment="1">
      <alignment vertical="center"/>
    </xf>
    <xf numFmtId="0" fontId="12" fillId="2" borderId="3" xfId="0" applyFont="1" applyFill="1" applyBorder="1" applyAlignment="1">
      <alignment vertical="center" shrinkToFit="1"/>
    </xf>
    <xf numFmtId="0" fontId="12" fillId="2" borderId="9" xfId="0" applyFont="1" applyFill="1" applyBorder="1" applyAlignment="1">
      <alignment vertical="center"/>
    </xf>
    <xf numFmtId="0" fontId="12" fillId="2" borderId="9" xfId="0" applyFont="1" applyFill="1" applyBorder="1" applyAlignment="1">
      <alignment vertical="center" shrinkToFit="1"/>
    </xf>
    <xf numFmtId="0" fontId="13" fillId="2" borderId="0" xfId="0" applyFont="1" applyFill="1" applyBorder="1" applyAlignment="1">
      <alignment vertical="center"/>
    </xf>
    <xf numFmtId="0" fontId="13" fillId="2" borderId="3" xfId="0" applyFont="1" applyFill="1" applyBorder="1" applyAlignment="1">
      <alignment vertical="center"/>
    </xf>
    <xf numFmtId="0" fontId="9" fillId="4" borderId="20" xfId="0" applyNumberFormat="1" applyFont="1" applyFill="1" applyBorder="1" applyAlignment="1" applyProtection="1">
      <alignment horizontal="left" vertical="top"/>
      <protection/>
    </xf>
    <xf numFmtId="0" fontId="0" fillId="4" borderId="16" xfId="0" applyFont="1" applyFill="1" applyBorder="1" applyAlignment="1" applyProtection="1">
      <alignment vertical="center"/>
      <protection/>
    </xf>
    <xf numFmtId="0" fontId="0" fillId="4" borderId="9" xfId="0"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0" fillId="4" borderId="11" xfId="0" applyFont="1" applyFill="1" applyBorder="1" applyAlignment="1" applyProtection="1">
      <alignment vertical="center"/>
      <protection/>
    </xf>
    <xf numFmtId="0" fontId="0" fillId="4" borderId="0" xfId="0" applyFont="1" applyFill="1" applyBorder="1" applyAlignment="1" applyProtection="1">
      <alignment vertical="center"/>
      <protection/>
    </xf>
    <xf numFmtId="0" fontId="0" fillId="4" borderId="12" xfId="0" applyFont="1" applyFill="1" applyBorder="1" applyAlignment="1" applyProtection="1">
      <alignment vertical="center"/>
      <protection/>
    </xf>
    <xf numFmtId="0" fontId="0" fillId="4" borderId="11" xfId="0" applyFont="1" applyFill="1" applyBorder="1" applyAlignment="1">
      <alignment vertical="center"/>
    </xf>
    <xf numFmtId="0" fontId="0" fillId="4" borderId="0" xfId="0" applyFont="1" applyFill="1" applyBorder="1" applyAlignment="1">
      <alignment vertical="center"/>
    </xf>
    <xf numFmtId="0" fontId="0" fillId="4" borderId="13" xfId="0" applyFont="1" applyFill="1" applyBorder="1" applyAlignment="1">
      <alignment vertical="center"/>
    </xf>
    <xf numFmtId="0" fontId="0" fillId="4" borderId="3" xfId="0" applyFont="1" applyFill="1" applyBorder="1" applyAlignment="1">
      <alignment vertical="center"/>
    </xf>
    <xf numFmtId="0" fontId="0" fillId="4" borderId="3" xfId="0" applyFont="1" applyFill="1" applyBorder="1" applyAlignment="1" applyProtection="1">
      <alignment vertical="center"/>
      <protection/>
    </xf>
    <xf numFmtId="0" fontId="0" fillId="4" borderId="14" xfId="0" applyFont="1" applyFill="1" applyBorder="1" applyAlignment="1" applyProtection="1">
      <alignment vertical="center"/>
      <protection/>
    </xf>
    <xf numFmtId="0" fontId="0" fillId="4" borderId="13" xfId="0" applyFont="1" applyFill="1" applyBorder="1" applyAlignment="1">
      <alignment vertical="center"/>
    </xf>
    <xf numFmtId="0" fontId="0" fillId="4" borderId="3" xfId="0" applyFont="1" applyFill="1" applyBorder="1" applyAlignment="1">
      <alignment vertical="center"/>
    </xf>
    <xf numFmtId="0" fontId="0" fillId="4" borderId="14" xfId="0" applyFont="1" applyFill="1" applyBorder="1" applyAlignment="1">
      <alignment vertical="center"/>
    </xf>
    <xf numFmtId="0" fontId="0" fillId="4" borderId="16" xfId="0" applyNumberFormat="1" applyFont="1" applyFill="1" applyBorder="1" applyAlignment="1" applyProtection="1">
      <alignment vertical="center"/>
      <protection locked="0"/>
    </xf>
    <xf numFmtId="0" fontId="0" fillId="4" borderId="9" xfId="0" applyNumberFormat="1" applyFont="1" applyFill="1" applyBorder="1" applyAlignment="1" applyProtection="1">
      <alignment vertical="center"/>
      <protection locked="0"/>
    </xf>
    <xf numFmtId="0" fontId="0" fillId="4" borderId="17" xfId="0" applyNumberFormat="1" applyFont="1" applyFill="1" applyBorder="1" applyAlignment="1" applyProtection="1">
      <alignment vertical="center"/>
      <protection locked="0"/>
    </xf>
    <xf numFmtId="0" fontId="0" fillId="4" borderId="11" xfId="0" applyNumberFormat="1" applyFont="1" applyFill="1" applyBorder="1" applyAlignment="1" applyProtection="1">
      <alignment vertical="center"/>
      <protection locked="0"/>
    </xf>
    <xf numFmtId="0" fontId="0" fillId="4" borderId="0" xfId="0" applyNumberFormat="1" applyFont="1" applyFill="1" applyBorder="1" applyAlignment="1" applyProtection="1">
      <alignment vertical="center"/>
      <protection locked="0"/>
    </xf>
    <xf numFmtId="0" fontId="0" fillId="4" borderId="12" xfId="0" applyNumberFormat="1" applyFont="1" applyFill="1" applyBorder="1" applyAlignment="1" applyProtection="1">
      <alignment vertical="center"/>
      <protection locked="0"/>
    </xf>
    <xf numFmtId="0" fontId="0" fillId="4" borderId="13" xfId="0" applyNumberFormat="1" applyFont="1" applyFill="1" applyBorder="1" applyAlignment="1" applyProtection="1">
      <alignment vertical="center"/>
      <protection locked="0"/>
    </xf>
    <xf numFmtId="0" fontId="0" fillId="4" borderId="3" xfId="0" applyNumberFormat="1" applyFont="1" applyFill="1" applyBorder="1" applyAlignment="1" applyProtection="1">
      <alignment vertical="center"/>
      <protection locked="0"/>
    </xf>
    <xf numFmtId="0" fontId="0" fillId="4" borderId="14" xfId="0" applyNumberFormat="1" applyFont="1"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1" xfId="0" applyFill="1" applyBorder="1" applyAlignment="1" applyProtection="1">
      <alignment vertical="center"/>
      <protection locked="0"/>
    </xf>
    <xf numFmtId="0" fontId="0" fillId="4" borderId="2" xfId="0" applyFill="1" applyBorder="1" applyAlignment="1" applyProtection="1">
      <alignment vertical="center"/>
      <protection locked="0"/>
    </xf>
    <xf numFmtId="0" fontId="0" fillId="4" borderId="0" xfId="0" applyFill="1" applyAlignment="1">
      <alignment vertical="center" shrinkToFit="1"/>
    </xf>
    <xf numFmtId="38" fontId="0" fillId="4" borderId="0" xfId="16" applyFill="1" applyBorder="1" applyAlignment="1" applyProtection="1">
      <alignment vertical="center"/>
      <protection locked="0"/>
    </xf>
    <xf numFmtId="38" fontId="0" fillId="4" borderId="0" xfId="16" applyFill="1" applyBorder="1" applyAlignment="1" applyProtection="1">
      <alignment vertical="center"/>
      <protection/>
    </xf>
    <xf numFmtId="0" fontId="4" fillId="4" borderId="10" xfId="0" applyFont="1" applyFill="1" applyBorder="1" applyAlignment="1">
      <alignment vertical="center"/>
    </xf>
    <xf numFmtId="0" fontId="4" fillId="4" borderId="6" xfId="0" applyFont="1" applyFill="1" applyBorder="1" applyAlignment="1">
      <alignment vertical="center"/>
    </xf>
    <xf numFmtId="0" fontId="4" fillId="4" borderId="7" xfId="0" applyFont="1" applyFill="1" applyBorder="1" applyAlignment="1">
      <alignment vertical="center"/>
    </xf>
    <xf numFmtId="0" fontId="4" fillId="4" borderId="21"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22" xfId="0" applyFont="1" applyFill="1" applyBorder="1" applyAlignment="1" applyProtection="1">
      <alignment vertical="center"/>
      <protection locked="0"/>
    </xf>
    <xf numFmtId="0" fontId="4" fillId="4" borderId="8" xfId="0" applyFont="1"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4" fillId="4" borderId="2" xfId="0" applyFont="1" applyFill="1" applyBorder="1" applyAlignment="1" applyProtection="1">
      <alignment vertical="center"/>
      <protection locked="0"/>
    </xf>
    <xf numFmtId="0" fontId="4" fillId="4" borderId="0" xfId="0" applyFont="1" applyFill="1" applyBorder="1" applyAlignment="1">
      <alignment vertical="center"/>
    </xf>
    <xf numFmtId="0" fontId="0" fillId="4" borderId="0" xfId="0" applyFill="1" applyBorder="1" applyAlignment="1">
      <alignment vertical="center" shrinkToFit="1"/>
    </xf>
    <xf numFmtId="0" fontId="0" fillId="4" borderId="0" xfId="0" applyFill="1" applyBorder="1" applyAlignment="1" applyProtection="1">
      <alignment horizontal="right" vertical="center"/>
      <protection locked="0"/>
    </xf>
    <xf numFmtId="0" fontId="7" fillId="2" borderId="11" xfId="0" applyFont="1" applyFill="1" applyBorder="1" applyAlignment="1">
      <alignment vertical="center"/>
    </xf>
    <xf numFmtId="0" fontId="0" fillId="4" borderId="0" xfId="0" applyFill="1" applyAlignment="1">
      <alignment vertical="center"/>
    </xf>
    <xf numFmtId="0" fontId="0" fillId="4" borderId="0" xfId="0" applyFill="1" applyBorder="1" applyAlignment="1">
      <alignment vertical="center"/>
    </xf>
    <xf numFmtId="0" fontId="0" fillId="4" borderId="3" xfId="0" applyFill="1" applyBorder="1" applyAlignment="1">
      <alignment vertical="center"/>
    </xf>
    <xf numFmtId="0" fontId="12" fillId="4" borderId="0" xfId="0" applyFont="1" applyFill="1" applyBorder="1" applyAlignment="1">
      <alignment horizontal="center" vertical="center" shrinkToFit="1"/>
    </xf>
    <xf numFmtId="0" fontId="11" fillId="0" borderId="0" xfId="0" applyFont="1" applyFill="1" applyAlignment="1">
      <alignment horizontal="center" vertical="center"/>
    </xf>
    <xf numFmtId="0" fontId="13" fillId="4" borderId="0" xfId="0" applyFont="1" applyFill="1" applyBorder="1" applyAlignment="1">
      <alignment horizontal="center" vertical="center"/>
    </xf>
    <xf numFmtId="0" fontId="0" fillId="4" borderId="0" xfId="0"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0" fontId="0" fillId="2" borderId="23" xfId="0" applyFill="1" applyBorder="1" applyAlignment="1">
      <alignment horizontal="center" vertical="center"/>
    </xf>
    <xf numFmtId="0" fontId="0" fillId="2" borderId="17" xfId="0" applyFill="1" applyBorder="1" applyAlignment="1">
      <alignment horizontal="distributed" vertical="center"/>
    </xf>
    <xf numFmtId="0" fontId="0" fillId="2" borderId="13" xfId="0" applyFill="1" applyBorder="1" applyAlignment="1">
      <alignment horizontal="distributed" vertical="center"/>
    </xf>
    <xf numFmtId="0" fontId="0" fillId="2" borderId="3" xfId="0" applyFill="1" applyBorder="1" applyAlignment="1">
      <alignment horizontal="distributed" vertical="center"/>
    </xf>
    <xf numFmtId="0" fontId="0" fillId="2" borderId="14" xfId="0" applyFill="1" applyBorder="1" applyAlignment="1">
      <alignment horizontal="distributed" vertical="center"/>
    </xf>
    <xf numFmtId="0" fontId="0" fillId="2" borderId="11" xfId="0" applyFill="1" applyBorder="1" applyAlignment="1">
      <alignment horizontal="distributed" vertical="center"/>
    </xf>
    <xf numFmtId="0" fontId="0" fillId="2" borderId="0" xfId="0" applyFill="1" applyBorder="1" applyAlignment="1">
      <alignment horizontal="distributed" vertical="center"/>
    </xf>
    <xf numFmtId="0" fontId="0" fillId="2" borderId="12" xfId="0" applyFill="1" applyBorder="1" applyAlignment="1">
      <alignment horizontal="distributed" vertical="center"/>
    </xf>
    <xf numFmtId="0" fontId="0" fillId="2" borderId="16" xfId="0" applyFill="1" applyBorder="1" applyAlignment="1">
      <alignment horizontal="distributed" vertical="center"/>
    </xf>
    <xf numFmtId="0" fontId="0" fillId="2" borderId="9" xfId="0" applyFill="1" applyBorder="1" applyAlignment="1">
      <alignment horizontal="distributed" vertical="center"/>
    </xf>
    <xf numFmtId="0" fontId="12" fillId="4" borderId="1"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49" fontId="2" fillId="4" borderId="24" xfId="0" applyNumberFormat="1" applyFont="1" applyFill="1" applyBorder="1" applyAlignment="1" applyProtection="1">
      <alignment vertical="center"/>
      <protection/>
    </xf>
    <xf numFmtId="49" fontId="2" fillId="4" borderId="25" xfId="0" applyNumberFormat="1" applyFont="1" applyFill="1" applyBorder="1" applyAlignment="1" applyProtection="1">
      <alignment vertical="center"/>
      <protection/>
    </xf>
    <xf numFmtId="49" fontId="2" fillId="0" borderId="25" xfId="0" applyNumberFormat="1" applyFont="1" applyFill="1" applyBorder="1" applyAlignment="1" applyProtection="1">
      <alignment vertical="center"/>
      <protection/>
    </xf>
    <xf numFmtId="49" fontId="2" fillId="0" borderId="5" xfId="0" applyNumberFormat="1" applyFont="1" applyFill="1" applyBorder="1" applyAlignment="1" applyProtection="1">
      <alignment vertical="center"/>
      <protection/>
    </xf>
    <xf numFmtId="38" fontId="0" fillId="4" borderId="26" xfId="16" applyFont="1" applyFill="1" applyBorder="1" applyAlignment="1" applyProtection="1">
      <alignment vertical="center" shrinkToFit="1"/>
      <protection locked="0"/>
    </xf>
    <xf numFmtId="38" fontId="0" fillId="4" borderId="27" xfId="16" applyFont="1" applyFill="1" applyBorder="1" applyAlignment="1" applyProtection="1">
      <alignment vertical="center" shrinkToFit="1"/>
      <protection locked="0"/>
    </xf>
    <xf numFmtId="38" fontId="0" fillId="4" borderId="24" xfId="16" applyFont="1" applyFill="1" applyBorder="1" applyAlignment="1" applyProtection="1">
      <alignment vertical="center" shrinkToFit="1"/>
      <protection locked="0"/>
    </xf>
    <xf numFmtId="38" fontId="0" fillId="4" borderId="25" xfId="16" applyFont="1" applyFill="1" applyBorder="1" applyAlignment="1" applyProtection="1">
      <alignment vertical="center" shrinkToFit="1"/>
      <protection locked="0"/>
    </xf>
    <xf numFmtId="49" fontId="2" fillId="4" borderId="26" xfId="0" applyNumberFormat="1" applyFont="1" applyFill="1" applyBorder="1" applyAlignment="1" applyProtection="1">
      <alignment vertical="center"/>
      <protection/>
    </xf>
    <xf numFmtId="49" fontId="2" fillId="4" borderId="27" xfId="0" applyNumberFormat="1" applyFont="1" applyFill="1" applyBorder="1" applyAlignment="1" applyProtection="1">
      <alignment vertical="center"/>
      <protection/>
    </xf>
    <xf numFmtId="0" fontId="2" fillId="3" borderId="28" xfId="0" applyNumberFormat="1" applyFont="1" applyFill="1" applyBorder="1" applyAlignment="1" applyProtection="1">
      <alignment horizontal="center" vertical="center"/>
      <protection/>
    </xf>
    <xf numFmtId="0" fontId="2" fillId="3" borderId="29" xfId="0" applyNumberFormat="1" applyFont="1" applyFill="1" applyBorder="1" applyAlignment="1" applyProtection="1">
      <alignment horizontal="center" vertical="center"/>
      <protection/>
    </xf>
    <xf numFmtId="49" fontId="2" fillId="0" borderId="27" xfId="0" applyNumberFormat="1" applyFont="1" applyFill="1" applyBorder="1" applyAlignment="1" applyProtection="1">
      <alignment vertical="center"/>
      <protection/>
    </xf>
    <xf numFmtId="49" fontId="2" fillId="0" borderId="4" xfId="0" applyNumberFormat="1" applyFont="1" applyFill="1" applyBorder="1" applyAlignment="1" applyProtection="1">
      <alignment vertical="center"/>
      <protection/>
    </xf>
    <xf numFmtId="49" fontId="2" fillId="3" borderId="28" xfId="0" applyNumberFormat="1" applyFont="1" applyFill="1" applyBorder="1" applyAlignment="1" applyProtection="1">
      <alignment horizontal="center" vertical="center"/>
      <protection/>
    </xf>
    <xf numFmtId="49" fontId="2" fillId="3" borderId="30" xfId="0" applyNumberFormat="1" applyFont="1" applyFill="1" applyBorder="1" applyAlignment="1" applyProtection="1">
      <alignment horizontal="center" vertical="center"/>
      <protection/>
    </xf>
    <xf numFmtId="49" fontId="2" fillId="0" borderId="27" xfId="0" applyNumberFormat="1" applyFont="1" applyFill="1" applyBorder="1" applyAlignment="1" applyProtection="1">
      <alignment vertical="center" shrinkToFit="1"/>
      <protection locked="0"/>
    </xf>
    <xf numFmtId="49" fontId="2" fillId="0" borderId="31" xfId="0" applyNumberFormat="1" applyFont="1" applyFill="1" applyBorder="1" applyAlignment="1" applyProtection="1">
      <alignment vertical="center" shrinkToFit="1"/>
      <protection locked="0"/>
    </xf>
    <xf numFmtId="0" fontId="2" fillId="3" borderId="32" xfId="0" applyFont="1" applyFill="1" applyBorder="1" applyAlignment="1" applyProtection="1">
      <alignment horizontal="distributed" vertical="center"/>
      <protection/>
    </xf>
    <xf numFmtId="0" fontId="2" fillId="3" borderId="33" xfId="0" applyFont="1" applyFill="1" applyBorder="1" applyAlignment="1" applyProtection="1">
      <alignment horizontal="distributed" vertical="center"/>
      <protection/>
    </xf>
    <xf numFmtId="0" fontId="2" fillId="3" borderId="34" xfId="0" applyFont="1" applyFill="1" applyBorder="1" applyAlignment="1" applyProtection="1">
      <alignment horizontal="distributed" vertical="center"/>
      <protection/>
    </xf>
    <xf numFmtId="0" fontId="2" fillId="3" borderId="35" xfId="0" applyFont="1" applyFill="1" applyBorder="1" applyAlignment="1" applyProtection="1">
      <alignment horizontal="distributed" vertical="center"/>
      <protection/>
    </xf>
    <xf numFmtId="0" fontId="2" fillId="3" borderId="20" xfId="0" applyFont="1" applyFill="1" applyBorder="1" applyAlignment="1" applyProtection="1">
      <alignment horizontal="distributed" vertical="center"/>
      <protection/>
    </xf>
    <xf numFmtId="0" fontId="2" fillId="3" borderId="36" xfId="0" applyFont="1" applyFill="1" applyBorder="1" applyAlignment="1" applyProtection="1">
      <alignment horizontal="distributed" vertical="center"/>
      <protection/>
    </xf>
    <xf numFmtId="49" fontId="0" fillId="4" borderId="37" xfId="0" applyNumberFormat="1" applyFont="1" applyFill="1" applyBorder="1" applyAlignment="1" applyProtection="1">
      <alignment vertical="center" shrinkToFit="1"/>
      <protection locked="0"/>
    </xf>
    <xf numFmtId="49" fontId="0" fillId="4" borderId="33" xfId="0" applyNumberFormat="1" applyFont="1" applyFill="1" applyBorder="1" applyAlignment="1" applyProtection="1">
      <alignment vertical="center" shrinkToFit="1"/>
      <protection locked="0"/>
    </xf>
    <xf numFmtId="49" fontId="0" fillId="4" borderId="38" xfId="0" applyNumberFormat="1" applyFont="1" applyFill="1" applyBorder="1" applyAlignment="1" applyProtection="1">
      <alignment vertical="center" shrinkToFit="1"/>
      <protection locked="0"/>
    </xf>
    <xf numFmtId="49" fontId="0" fillId="4" borderId="39" xfId="0" applyNumberFormat="1" applyFont="1" applyFill="1" applyBorder="1" applyAlignment="1" applyProtection="1">
      <alignment vertical="center" shrinkToFit="1"/>
      <protection locked="0"/>
    </xf>
    <xf numFmtId="49" fontId="0" fillId="4" borderId="20" xfId="0" applyNumberFormat="1" applyFont="1" applyFill="1" applyBorder="1" applyAlignment="1" applyProtection="1">
      <alignment vertical="center" shrinkToFit="1"/>
      <protection locked="0"/>
    </xf>
    <xf numFmtId="49" fontId="0" fillId="4" borderId="40" xfId="0" applyNumberFormat="1" applyFont="1" applyFill="1" applyBorder="1" applyAlignment="1" applyProtection="1">
      <alignment vertical="center" shrinkToFit="1"/>
      <protection locked="0"/>
    </xf>
    <xf numFmtId="0" fontId="2" fillId="3" borderId="41" xfId="0" applyFont="1" applyFill="1" applyBorder="1" applyAlignment="1" applyProtection="1">
      <alignment horizontal="center" vertical="center"/>
      <protection/>
    </xf>
    <xf numFmtId="0" fontId="2" fillId="3" borderId="28" xfId="0" applyFont="1" applyFill="1" applyBorder="1" applyAlignment="1" applyProtection="1">
      <alignment horizontal="center" vertical="center"/>
      <protection/>
    </xf>
    <xf numFmtId="49" fontId="2" fillId="4" borderId="42" xfId="0" applyNumberFormat="1" applyFont="1" applyFill="1" applyBorder="1" applyAlignment="1" applyProtection="1">
      <alignment vertical="center" shrinkToFit="1"/>
      <protection locked="0"/>
    </xf>
    <xf numFmtId="49" fontId="2" fillId="4" borderId="43" xfId="0" applyNumberFormat="1" applyFont="1" applyFill="1" applyBorder="1" applyAlignment="1" applyProtection="1">
      <alignment vertical="center" shrinkToFit="1"/>
      <protection locked="0"/>
    </xf>
    <xf numFmtId="49" fontId="2" fillId="4" borderId="44" xfId="0" applyNumberFormat="1" applyFont="1" applyFill="1" applyBorder="1" applyAlignment="1" applyProtection="1">
      <alignment vertical="center" shrinkToFit="1"/>
      <protection locked="0"/>
    </xf>
    <xf numFmtId="49" fontId="2" fillId="4" borderId="45" xfId="0" applyNumberFormat="1" applyFont="1" applyFill="1" applyBorder="1" applyAlignment="1" applyProtection="1">
      <alignment vertical="center" shrinkToFit="1"/>
      <protection locked="0"/>
    </xf>
    <xf numFmtId="49" fontId="2" fillId="0" borderId="25" xfId="0" applyNumberFormat="1" applyFont="1" applyFill="1" applyBorder="1" applyAlignment="1" applyProtection="1">
      <alignment vertical="center" shrinkToFit="1"/>
      <protection locked="0"/>
    </xf>
    <xf numFmtId="49" fontId="2" fillId="0" borderId="46" xfId="0" applyNumberFormat="1" applyFont="1" applyFill="1" applyBorder="1" applyAlignment="1" applyProtection="1">
      <alignment vertical="center" shrinkToFit="1"/>
      <protection locked="0"/>
    </xf>
    <xf numFmtId="0" fontId="3" fillId="2" borderId="0" xfId="0" applyFont="1" applyFill="1" applyBorder="1" applyAlignment="1" applyProtection="1">
      <alignment horizontal="left" vertical="center"/>
      <protection/>
    </xf>
    <xf numFmtId="0" fontId="9" fillId="3" borderId="16" xfId="0" applyFont="1" applyFill="1" applyBorder="1" applyAlignment="1" applyProtection="1">
      <alignment horizontal="distributed" vertical="center" wrapText="1"/>
      <protection/>
    </xf>
    <xf numFmtId="0" fontId="9" fillId="3" borderId="9" xfId="0" applyFont="1" applyFill="1" applyBorder="1" applyAlignment="1" applyProtection="1">
      <alignment horizontal="distributed" vertical="center" wrapText="1"/>
      <protection/>
    </xf>
    <xf numFmtId="0" fontId="9" fillId="3" borderId="17" xfId="0" applyFont="1" applyFill="1" applyBorder="1" applyAlignment="1" applyProtection="1">
      <alignment horizontal="distributed" vertical="center" wrapText="1"/>
      <protection/>
    </xf>
    <xf numFmtId="0" fontId="9" fillId="3" borderId="13" xfId="0" applyFont="1" applyFill="1" applyBorder="1" applyAlignment="1" applyProtection="1">
      <alignment horizontal="distributed" vertical="center" wrapText="1"/>
      <protection/>
    </xf>
    <xf numFmtId="0" fontId="9" fillId="3" borderId="3" xfId="0" applyFont="1" applyFill="1" applyBorder="1" applyAlignment="1" applyProtection="1">
      <alignment horizontal="distributed" vertical="center" wrapText="1"/>
      <protection/>
    </xf>
    <xf numFmtId="0" fontId="9" fillId="3" borderId="14" xfId="0" applyFont="1" applyFill="1" applyBorder="1" applyAlignment="1" applyProtection="1">
      <alignment horizontal="distributed" vertical="center" wrapText="1"/>
      <protection/>
    </xf>
    <xf numFmtId="0" fontId="0" fillId="0" borderId="9" xfId="0" applyNumberFormat="1" applyFont="1" applyFill="1" applyBorder="1" applyAlignment="1" applyProtection="1">
      <alignment horizontal="left" vertical="center"/>
      <protection locked="0"/>
    </xf>
    <xf numFmtId="0" fontId="0" fillId="0" borderId="3" xfId="0" applyNumberFormat="1" applyFont="1" applyFill="1" applyBorder="1" applyAlignment="1" applyProtection="1">
      <alignment horizontal="left" vertical="center"/>
      <protection locked="0"/>
    </xf>
    <xf numFmtId="49" fontId="2" fillId="3" borderId="16" xfId="0" applyNumberFormat="1" applyFont="1" applyFill="1" applyBorder="1" applyAlignment="1" applyProtection="1">
      <alignment horizontal="center" vertical="distributed" textRotation="255" wrapText="1"/>
      <protection/>
    </xf>
    <xf numFmtId="49" fontId="2" fillId="3" borderId="9" xfId="0" applyNumberFormat="1" applyFont="1" applyFill="1" applyBorder="1" applyAlignment="1" applyProtection="1">
      <alignment horizontal="center" vertical="distributed" textRotation="255" wrapText="1"/>
      <protection/>
    </xf>
    <xf numFmtId="49" fontId="2" fillId="3" borderId="11" xfId="0" applyNumberFormat="1" applyFont="1" applyFill="1" applyBorder="1" applyAlignment="1" applyProtection="1">
      <alignment horizontal="center" vertical="distributed" textRotation="255" wrapText="1"/>
      <protection/>
    </xf>
    <xf numFmtId="49" fontId="2" fillId="3" borderId="0" xfId="0" applyNumberFormat="1" applyFont="1" applyFill="1" applyBorder="1" applyAlignment="1" applyProtection="1">
      <alignment horizontal="center" vertical="distributed" textRotation="255" wrapText="1"/>
      <protection/>
    </xf>
    <xf numFmtId="49" fontId="2" fillId="3" borderId="47" xfId="0" applyNumberFormat="1" applyFont="1" applyFill="1" applyBorder="1" applyAlignment="1" applyProtection="1">
      <alignment horizontal="center" vertical="distributed" textRotation="255" wrapText="1"/>
      <protection/>
    </xf>
    <xf numFmtId="184" fontId="2" fillId="4" borderId="20" xfId="0" applyNumberFormat="1" applyFont="1" applyFill="1" applyBorder="1" applyAlignment="1" applyProtection="1">
      <alignment horizontal="center" vertical="top"/>
      <protection locked="0"/>
    </xf>
    <xf numFmtId="184" fontId="2" fillId="3" borderId="20" xfId="0" applyNumberFormat="1" applyFont="1" applyFill="1" applyBorder="1" applyAlignment="1" applyProtection="1">
      <alignment horizontal="center" vertical="top"/>
      <protection locked="0"/>
    </xf>
    <xf numFmtId="49" fontId="2" fillId="3" borderId="48" xfId="0" applyNumberFormat="1" applyFont="1" applyFill="1" applyBorder="1" applyAlignment="1" applyProtection="1">
      <alignment vertical="center" shrinkToFit="1"/>
      <protection/>
    </xf>
    <xf numFmtId="49" fontId="2" fillId="3" borderId="49" xfId="0" applyNumberFormat="1" applyFont="1" applyFill="1" applyBorder="1" applyAlignment="1" applyProtection="1">
      <alignment vertical="center" shrinkToFit="1"/>
      <protection/>
    </xf>
    <xf numFmtId="49" fontId="2" fillId="4" borderId="50" xfId="0" applyNumberFormat="1" applyFont="1" applyFill="1" applyBorder="1" applyAlignment="1" applyProtection="1">
      <alignment vertical="center" shrinkToFit="1"/>
      <protection locked="0"/>
    </xf>
    <xf numFmtId="49" fontId="2" fillId="4" borderId="0" xfId="0" applyNumberFormat="1" applyFont="1" applyFill="1" applyBorder="1" applyAlignment="1" applyProtection="1">
      <alignment vertical="center" shrinkToFit="1"/>
      <protection locked="0"/>
    </xf>
    <xf numFmtId="49" fontId="2" fillId="4" borderId="12" xfId="0" applyNumberFormat="1" applyFont="1" applyFill="1" applyBorder="1" applyAlignment="1" applyProtection="1">
      <alignment vertical="center" shrinkToFit="1"/>
      <protection locked="0"/>
    </xf>
    <xf numFmtId="0" fontId="2" fillId="3" borderId="11" xfId="0" applyFont="1" applyFill="1" applyBorder="1" applyAlignment="1" applyProtection="1">
      <alignment horizontal="distributed" vertical="center"/>
      <protection/>
    </xf>
    <xf numFmtId="0" fontId="2" fillId="3" borderId="0" xfId="0" applyFont="1" applyFill="1" applyBorder="1" applyAlignment="1" applyProtection="1">
      <alignment horizontal="distributed" vertical="center"/>
      <protection/>
    </xf>
    <xf numFmtId="0" fontId="2" fillId="3" borderId="12" xfId="0" applyFont="1" applyFill="1" applyBorder="1" applyAlignment="1" applyProtection="1">
      <alignment horizontal="distributed" vertical="center"/>
      <protection/>
    </xf>
    <xf numFmtId="0" fontId="2" fillId="3" borderId="13" xfId="0" applyFont="1" applyFill="1" applyBorder="1" applyAlignment="1" applyProtection="1">
      <alignment horizontal="distributed" vertical="center"/>
      <protection/>
    </xf>
    <xf numFmtId="0" fontId="2" fillId="3" borderId="3" xfId="0" applyFont="1" applyFill="1" applyBorder="1" applyAlignment="1" applyProtection="1">
      <alignment horizontal="distributed" vertical="center"/>
      <protection/>
    </xf>
    <xf numFmtId="0" fontId="2" fillId="3" borderId="14" xfId="0" applyFont="1" applyFill="1" applyBorder="1" applyAlignment="1" applyProtection="1">
      <alignment horizontal="distributed" vertical="center"/>
      <protection/>
    </xf>
    <xf numFmtId="0" fontId="2" fillId="3" borderId="35" xfId="0" applyNumberFormat="1" applyFont="1" applyFill="1" applyBorder="1" applyAlignment="1" applyProtection="1">
      <alignment horizontal="center" vertical="center" wrapText="1"/>
      <protection/>
    </xf>
    <xf numFmtId="0" fontId="2" fillId="3" borderId="20" xfId="0" applyNumberFormat="1" applyFont="1" applyFill="1" applyBorder="1" applyAlignment="1" applyProtection="1">
      <alignment horizontal="center" vertical="center" wrapText="1"/>
      <protection/>
    </xf>
    <xf numFmtId="184" fontId="2" fillId="4" borderId="20" xfId="0" applyNumberFormat="1" applyFont="1" applyFill="1" applyBorder="1" applyAlignment="1" applyProtection="1">
      <alignment horizontal="center" vertical="center" wrapText="1"/>
      <protection locked="0"/>
    </xf>
    <xf numFmtId="49" fontId="2" fillId="4" borderId="0" xfId="0" applyNumberFormat="1"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49" fontId="2" fillId="4" borderId="50" xfId="0" applyNumberFormat="1" applyFont="1" applyFill="1" applyBorder="1" applyAlignment="1" applyProtection="1">
      <alignment horizontal="left" vertical="center" shrinkToFit="1"/>
      <protection locked="0"/>
    </xf>
    <xf numFmtId="49" fontId="2" fillId="4" borderId="0" xfId="0" applyNumberFormat="1" applyFont="1" applyFill="1" applyBorder="1" applyAlignment="1" applyProtection="1">
      <alignment horizontal="left" vertical="center" shrinkToFit="1"/>
      <protection locked="0"/>
    </xf>
    <xf numFmtId="49" fontId="2" fillId="4" borderId="12" xfId="0" applyNumberFormat="1" applyFont="1" applyFill="1" applyBorder="1" applyAlignment="1" applyProtection="1">
      <alignment horizontal="left" vertical="center" shrinkToFit="1"/>
      <protection locked="0"/>
    </xf>
    <xf numFmtId="49" fontId="2" fillId="4" borderId="39" xfId="0" applyNumberFormat="1" applyFont="1" applyFill="1" applyBorder="1" applyAlignment="1" applyProtection="1">
      <alignment vertical="center" shrinkToFit="1"/>
      <protection locked="0"/>
    </xf>
    <xf numFmtId="49" fontId="2" fillId="4" borderId="20" xfId="0" applyNumberFormat="1" applyFont="1" applyFill="1" applyBorder="1" applyAlignment="1" applyProtection="1">
      <alignment vertical="center" shrinkToFit="1"/>
      <protection locked="0"/>
    </xf>
    <xf numFmtId="49" fontId="2" fillId="4" borderId="40" xfId="0" applyNumberFormat="1" applyFont="1" applyFill="1" applyBorder="1" applyAlignment="1" applyProtection="1">
      <alignment vertical="center" shrinkToFit="1"/>
      <protection locked="0"/>
    </xf>
    <xf numFmtId="49" fontId="2" fillId="3" borderId="32" xfId="0" applyNumberFormat="1" applyFont="1" applyFill="1" applyBorder="1" applyAlignment="1" applyProtection="1">
      <alignment horizontal="center" vertical="center" wrapText="1"/>
      <protection/>
    </xf>
    <xf numFmtId="49" fontId="2" fillId="3" borderId="33" xfId="0" applyNumberFormat="1" applyFont="1" applyFill="1" applyBorder="1" applyAlignment="1" applyProtection="1">
      <alignment horizontal="center" vertical="center" wrapText="1"/>
      <protection/>
    </xf>
    <xf numFmtId="49" fontId="2" fillId="3" borderId="34" xfId="0" applyNumberFormat="1" applyFont="1" applyFill="1" applyBorder="1" applyAlignment="1" applyProtection="1">
      <alignment horizontal="center" vertical="center" wrapText="1"/>
      <protection/>
    </xf>
    <xf numFmtId="49" fontId="2" fillId="3" borderId="13" xfId="0" applyNumberFormat="1" applyFont="1" applyFill="1" applyBorder="1" applyAlignment="1" applyProtection="1">
      <alignment horizontal="center" vertical="center" wrapText="1"/>
      <protection/>
    </xf>
    <xf numFmtId="49" fontId="2" fillId="3" borderId="3" xfId="0" applyNumberFormat="1" applyFont="1" applyFill="1" applyBorder="1" applyAlignment="1" applyProtection="1">
      <alignment horizontal="center" vertical="center" wrapText="1"/>
      <protection/>
    </xf>
    <xf numFmtId="49" fontId="2" fillId="3" borderId="51" xfId="0" applyNumberFormat="1" applyFont="1" applyFill="1" applyBorder="1" applyAlignment="1" applyProtection="1">
      <alignment horizontal="center" vertical="center" wrapText="1"/>
      <protection/>
    </xf>
    <xf numFmtId="49" fontId="2" fillId="3" borderId="37" xfId="0" applyNumberFormat="1" applyFont="1" applyFill="1" applyBorder="1" applyAlignment="1" applyProtection="1">
      <alignment horizontal="center" vertical="center" wrapText="1"/>
      <protection/>
    </xf>
    <xf numFmtId="49" fontId="2" fillId="3" borderId="38" xfId="0" applyNumberFormat="1" applyFont="1" applyFill="1" applyBorder="1" applyAlignment="1" applyProtection="1">
      <alignment horizontal="center" vertical="center" wrapText="1"/>
      <protection/>
    </xf>
    <xf numFmtId="3" fontId="2" fillId="4" borderId="52" xfId="0" applyNumberFormat="1" applyFont="1" applyFill="1" applyBorder="1" applyAlignment="1" applyProtection="1">
      <alignment horizontal="right" vertical="top" wrapText="1"/>
      <protection locked="0"/>
    </xf>
    <xf numFmtId="3" fontId="2" fillId="4" borderId="3" xfId="0" applyNumberFormat="1" applyFont="1" applyFill="1" applyBorder="1" applyAlignment="1" applyProtection="1">
      <alignment horizontal="right" vertical="top" wrapText="1"/>
      <protection locked="0"/>
    </xf>
    <xf numFmtId="49" fontId="2" fillId="0" borderId="3" xfId="0" applyNumberFormat="1" applyFont="1" applyFill="1" applyBorder="1" applyAlignment="1" applyProtection="1">
      <alignment horizontal="center" vertical="top" wrapText="1"/>
      <protection/>
    </xf>
    <xf numFmtId="3" fontId="2" fillId="0" borderId="3" xfId="0" applyNumberFormat="1" applyFont="1" applyFill="1" applyBorder="1" applyAlignment="1" applyProtection="1">
      <alignment horizontal="right" vertical="top" wrapText="1"/>
      <protection/>
    </xf>
    <xf numFmtId="49" fontId="2" fillId="0" borderId="14" xfId="0" applyNumberFormat="1" applyFont="1" applyFill="1" applyBorder="1" applyAlignment="1" applyProtection="1">
      <alignment horizontal="center" vertical="top" wrapText="1"/>
      <protection/>
    </xf>
    <xf numFmtId="49" fontId="2" fillId="3" borderId="16" xfId="0" applyNumberFormat="1" applyFont="1" applyFill="1" applyBorder="1" applyAlignment="1" applyProtection="1">
      <alignment horizontal="distributed" vertical="center"/>
      <protection/>
    </xf>
    <xf numFmtId="49" fontId="2" fillId="3" borderId="9" xfId="0" applyNumberFormat="1" applyFont="1" applyFill="1" applyBorder="1" applyAlignment="1" applyProtection="1">
      <alignment horizontal="distributed" vertical="center"/>
      <protection/>
    </xf>
    <xf numFmtId="49" fontId="2" fillId="3" borderId="17" xfId="0" applyNumberFormat="1" applyFont="1" applyFill="1" applyBorder="1" applyAlignment="1" applyProtection="1">
      <alignment horizontal="distributed" vertical="center"/>
      <protection/>
    </xf>
    <xf numFmtId="49" fontId="2" fillId="3" borderId="11" xfId="0" applyNumberFormat="1" applyFont="1" applyFill="1" applyBorder="1" applyAlignment="1" applyProtection="1">
      <alignment horizontal="distributed" vertical="center"/>
      <protection/>
    </xf>
    <xf numFmtId="49" fontId="2" fillId="3" borderId="0" xfId="0" applyNumberFormat="1" applyFont="1" applyFill="1" applyBorder="1" applyAlignment="1" applyProtection="1">
      <alignment horizontal="distributed" vertical="center"/>
      <protection/>
    </xf>
    <xf numFmtId="49" fontId="2" fillId="3" borderId="12" xfId="0" applyNumberFormat="1" applyFont="1" applyFill="1" applyBorder="1" applyAlignment="1" applyProtection="1">
      <alignment horizontal="distributed" vertical="center"/>
      <protection/>
    </xf>
    <xf numFmtId="49" fontId="2" fillId="3" borderId="13" xfId="0" applyNumberFormat="1" applyFont="1" applyFill="1" applyBorder="1" applyAlignment="1" applyProtection="1">
      <alignment horizontal="distributed" vertical="center"/>
      <protection/>
    </xf>
    <xf numFmtId="49" fontId="2" fillId="3" borderId="3" xfId="0" applyNumberFormat="1" applyFont="1" applyFill="1" applyBorder="1" applyAlignment="1" applyProtection="1">
      <alignment horizontal="distributed" vertical="center"/>
      <protection/>
    </xf>
    <xf numFmtId="49" fontId="2" fillId="3" borderId="14" xfId="0" applyNumberFormat="1" applyFont="1" applyFill="1" applyBorder="1" applyAlignment="1" applyProtection="1">
      <alignment horizontal="distributed" vertical="center"/>
      <protection/>
    </xf>
    <xf numFmtId="49" fontId="2" fillId="3" borderId="48" xfId="0" applyNumberFormat="1" applyFont="1" applyFill="1" applyBorder="1" applyAlignment="1" applyProtection="1">
      <alignment horizontal="distributed" vertical="center"/>
      <protection/>
    </xf>
    <xf numFmtId="49" fontId="2" fillId="3" borderId="53" xfId="0" applyNumberFormat="1" applyFont="1" applyFill="1" applyBorder="1" applyAlignment="1" applyProtection="1">
      <alignment horizontal="distributed" vertical="center"/>
      <protection/>
    </xf>
    <xf numFmtId="49" fontId="2" fillId="3" borderId="30" xfId="0" applyNumberFormat="1" applyFont="1" applyFill="1" applyBorder="1" applyAlignment="1" applyProtection="1">
      <alignment horizontal="distributed" vertical="center"/>
      <protection/>
    </xf>
    <xf numFmtId="0" fontId="2" fillId="3" borderId="48" xfId="0" applyFont="1" applyFill="1" applyBorder="1" applyAlignment="1" applyProtection="1">
      <alignment horizontal="distributed" vertical="center"/>
      <protection/>
    </xf>
    <xf numFmtId="0" fontId="2" fillId="3" borderId="53" xfId="0" applyFont="1" applyFill="1" applyBorder="1" applyAlignment="1" applyProtection="1">
      <alignment horizontal="distributed" vertical="center"/>
      <protection/>
    </xf>
    <xf numFmtId="49" fontId="2" fillId="3" borderId="28" xfId="0" applyNumberFormat="1" applyFont="1" applyFill="1" applyBorder="1" applyAlignment="1" applyProtection="1">
      <alignment horizontal="distributed" vertical="center"/>
      <protection/>
    </xf>
    <xf numFmtId="49" fontId="2" fillId="4" borderId="27" xfId="0" applyNumberFormat="1" applyFont="1" applyFill="1" applyBorder="1" applyAlignment="1" applyProtection="1">
      <alignment horizontal="left" vertical="center" shrinkToFit="1"/>
      <protection locked="0"/>
    </xf>
    <xf numFmtId="49" fontId="2" fillId="4" borderId="4" xfId="0" applyNumberFormat="1" applyFont="1" applyFill="1" applyBorder="1" applyAlignment="1" applyProtection="1">
      <alignment horizontal="left" vertical="center" shrinkToFit="1"/>
      <protection locked="0"/>
    </xf>
    <xf numFmtId="49" fontId="2" fillId="4" borderId="26" xfId="0" applyNumberFormat="1" applyFont="1" applyFill="1" applyBorder="1" applyAlignment="1" applyProtection="1">
      <alignment horizontal="left" vertical="center" shrinkToFit="1"/>
      <protection locked="0"/>
    </xf>
    <xf numFmtId="0" fontId="2" fillId="4" borderId="27" xfId="0" applyFont="1" applyFill="1" applyBorder="1" applyAlignment="1" applyProtection="1">
      <alignment horizontal="left" vertical="center" shrinkToFit="1"/>
      <protection locked="0"/>
    </xf>
    <xf numFmtId="0" fontId="2" fillId="4" borderId="4" xfId="0" applyFont="1" applyFill="1" applyBorder="1" applyAlignment="1" applyProtection="1">
      <alignment horizontal="left" vertical="center" shrinkToFit="1"/>
      <protection locked="0"/>
    </xf>
    <xf numFmtId="185" fontId="0" fillId="4" borderId="26" xfId="0" applyNumberFormat="1" applyFont="1" applyFill="1" applyBorder="1" applyAlignment="1" applyProtection="1">
      <alignment horizontal="right" vertical="center" shrinkToFit="1"/>
      <protection locked="0"/>
    </xf>
    <xf numFmtId="185" fontId="0" fillId="4" borderId="27" xfId="0" applyNumberFormat="1" applyFont="1" applyFill="1" applyBorder="1" applyAlignment="1" applyProtection="1">
      <alignment horizontal="right" vertical="center" shrinkToFit="1"/>
      <protection locked="0"/>
    </xf>
    <xf numFmtId="49" fontId="9" fillId="0" borderId="27" xfId="0" applyNumberFormat="1" applyFont="1" applyFill="1" applyBorder="1" applyAlignment="1" applyProtection="1">
      <alignment horizontal="left" vertical="center"/>
      <protection/>
    </xf>
    <xf numFmtId="49" fontId="9" fillId="0" borderId="4" xfId="0" applyNumberFormat="1" applyFont="1" applyFill="1" applyBorder="1" applyAlignment="1" applyProtection="1">
      <alignment horizontal="left" vertical="center"/>
      <protection/>
    </xf>
    <xf numFmtId="3" fontId="0" fillId="4" borderId="26" xfId="0" applyNumberFormat="1" applyFont="1" applyFill="1" applyBorder="1" applyAlignment="1" applyProtection="1">
      <alignment horizontal="right" vertical="center"/>
      <protection locked="0"/>
    </xf>
    <xf numFmtId="3" fontId="0" fillId="4" borderId="27" xfId="0" applyNumberFormat="1" applyFont="1" applyFill="1" applyBorder="1" applyAlignment="1" applyProtection="1">
      <alignment horizontal="right" vertical="center"/>
      <protection locked="0"/>
    </xf>
    <xf numFmtId="49" fontId="2" fillId="0" borderId="27" xfId="0" applyNumberFormat="1" applyFont="1" applyFill="1" applyBorder="1" applyAlignment="1" applyProtection="1">
      <alignment horizontal="left" vertical="center"/>
      <protection/>
    </xf>
    <xf numFmtId="49" fontId="2" fillId="0" borderId="4" xfId="0" applyNumberFormat="1" applyFont="1" applyFill="1" applyBorder="1" applyAlignment="1" applyProtection="1">
      <alignment horizontal="left" vertical="center"/>
      <protection/>
    </xf>
    <xf numFmtId="49" fontId="2" fillId="3" borderId="29" xfId="0" applyNumberFormat="1" applyFont="1" applyFill="1" applyBorder="1" applyAlignment="1" applyProtection="1">
      <alignment horizontal="distributed" vertical="center"/>
      <protection/>
    </xf>
    <xf numFmtId="186" fontId="0" fillId="4" borderId="26" xfId="0" applyNumberFormat="1" applyFont="1" applyFill="1" applyBorder="1" applyAlignment="1" applyProtection="1">
      <alignment horizontal="right" vertical="center" shrinkToFit="1"/>
      <protection locked="0"/>
    </xf>
    <xf numFmtId="186" fontId="0" fillId="4" borderId="27" xfId="0" applyNumberFormat="1" applyFont="1" applyFill="1" applyBorder="1" applyAlignment="1" applyProtection="1">
      <alignment horizontal="right" vertical="center" shrinkToFit="1"/>
      <protection locked="0"/>
    </xf>
    <xf numFmtId="49" fontId="2" fillId="4" borderId="43" xfId="0" applyNumberFormat="1" applyFont="1" applyFill="1" applyBorder="1" applyAlignment="1" applyProtection="1">
      <alignment horizontal="left" vertical="center" shrinkToFit="1"/>
      <protection locked="0"/>
    </xf>
    <xf numFmtId="49" fontId="2" fillId="4" borderId="54" xfId="0" applyNumberFormat="1" applyFont="1" applyFill="1" applyBorder="1" applyAlignment="1" applyProtection="1">
      <alignment horizontal="left" vertical="center" shrinkToFit="1"/>
      <protection locked="0"/>
    </xf>
    <xf numFmtId="186" fontId="0" fillId="4" borderId="24" xfId="0" applyNumberFormat="1" applyFont="1" applyFill="1" applyBorder="1" applyAlignment="1" applyProtection="1">
      <alignment horizontal="right" vertical="center" shrinkToFit="1"/>
      <protection locked="0"/>
    </xf>
    <xf numFmtId="186" fontId="0" fillId="4" borderId="25" xfId="0" applyNumberFormat="1" applyFont="1" applyFill="1" applyBorder="1" applyAlignment="1" applyProtection="1">
      <alignment horizontal="right" vertical="center" shrinkToFit="1"/>
      <protection locked="0"/>
    </xf>
    <xf numFmtId="49" fontId="2" fillId="4" borderId="45" xfId="0" applyNumberFormat="1" applyFont="1" applyFill="1" applyBorder="1" applyAlignment="1" applyProtection="1">
      <alignment horizontal="left" vertical="center" shrinkToFit="1"/>
      <protection locked="0"/>
    </xf>
    <xf numFmtId="49" fontId="2" fillId="4" borderId="55" xfId="0" applyNumberFormat="1" applyFont="1" applyFill="1" applyBorder="1" applyAlignment="1" applyProtection="1">
      <alignment horizontal="left" vertical="center" shrinkToFit="1"/>
      <protection locked="0"/>
    </xf>
    <xf numFmtId="185" fontId="0" fillId="4" borderId="24" xfId="0" applyNumberFormat="1" applyFont="1" applyFill="1" applyBorder="1" applyAlignment="1" applyProtection="1">
      <alignment horizontal="right" vertical="center" shrinkToFit="1"/>
      <protection locked="0"/>
    </xf>
    <xf numFmtId="185" fontId="0" fillId="4" borderId="25" xfId="0" applyNumberFormat="1" applyFont="1" applyFill="1" applyBorder="1" applyAlignment="1" applyProtection="1">
      <alignment horizontal="right" vertical="center" shrinkToFit="1"/>
      <protection locked="0"/>
    </xf>
    <xf numFmtId="49" fontId="9" fillId="0" borderId="25" xfId="0" applyNumberFormat="1" applyFont="1" applyFill="1" applyBorder="1" applyAlignment="1" applyProtection="1">
      <alignment horizontal="left" vertical="center"/>
      <protection/>
    </xf>
    <xf numFmtId="49" fontId="9" fillId="0" borderId="5" xfId="0" applyNumberFormat="1" applyFont="1" applyFill="1" applyBorder="1" applyAlignment="1" applyProtection="1">
      <alignment horizontal="left" vertical="center"/>
      <protection/>
    </xf>
    <xf numFmtId="0" fontId="2" fillId="3" borderId="41" xfId="0" applyFont="1" applyFill="1" applyBorder="1" applyAlignment="1" applyProtection="1">
      <alignment horizontal="distributed" vertical="center"/>
      <protection/>
    </xf>
    <xf numFmtId="0" fontId="2" fillId="3" borderId="28" xfId="0" applyFont="1" applyFill="1" applyBorder="1" applyAlignment="1" applyProtection="1">
      <alignment horizontal="distributed" vertical="center"/>
      <protection/>
    </xf>
    <xf numFmtId="0" fontId="2" fillId="3" borderId="42" xfId="0" applyFont="1" applyFill="1" applyBorder="1" applyAlignment="1" applyProtection="1">
      <alignment horizontal="distributed" vertical="center"/>
      <protection/>
    </xf>
    <xf numFmtId="0" fontId="2" fillId="3" borderId="43" xfId="0" applyFont="1" applyFill="1" applyBorder="1" applyAlignment="1" applyProtection="1">
      <alignment horizontal="distributed" vertical="center"/>
      <protection/>
    </xf>
    <xf numFmtId="49" fontId="0" fillId="4" borderId="28" xfId="0" applyNumberFormat="1" applyFont="1" applyFill="1" applyBorder="1" applyAlignment="1" applyProtection="1">
      <alignment horizontal="left" vertical="center" shrinkToFit="1"/>
      <protection locked="0"/>
    </xf>
    <xf numFmtId="49" fontId="0" fillId="4" borderId="29" xfId="0" applyNumberFormat="1" applyFont="1" applyFill="1" applyBorder="1" applyAlignment="1" applyProtection="1">
      <alignment horizontal="left" vertical="center" shrinkToFit="1"/>
      <protection locked="0"/>
    </xf>
    <xf numFmtId="49" fontId="0" fillId="4" borderId="43" xfId="0" applyNumberFormat="1" applyFont="1" applyFill="1" applyBorder="1" applyAlignment="1" applyProtection="1">
      <alignment horizontal="left" vertical="center" shrinkToFit="1"/>
      <protection locked="0"/>
    </xf>
    <xf numFmtId="49" fontId="0" fillId="4" borderId="54" xfId="0" applyNumberFormat="1" applyFont="1" applyFill="1" applyBorder="1" applyAlignment="1" applyProtection="1">
      <alignment horizontal="left" vertical="center" shrinkToFit="1"/>
      <protection locked="0"/>
    </xf>
    <xf numFmtId="49" fontId="2" fillId="3" borderId="28" xfId="0" applyNumberFormat="1" applyFont="1" applyFill="1" applyBorder="1" applyAlignment="1" applyProtection="1">
      <alignment horizontal="distributed" vertical="center" wrapText="1"/>
      <protection/>
    </xf>
    <xf numFmtId="49" fontId="2" fillId="3" borderId="43" xfId="0" applyNumberFormat="1" applyFont="1" applyFill="1" applyBorder="1" applyAlignment="1" applyProtection="1">
      <alignment horizontal="distributed" vertical="center" wrapText="1"/>
      <protection/>
    </xf>
    <xf numFmtId="49" fontId="0" fillId="4" borderId="28" xfId="0" applyNumberFormat="1" applyFont="1" applyFill="1" applyBorder="1" applyAlignment="1" applyProtection="1">
      <alignment vertical="center" shrinkToFit="1"/>
      <protection locked="0"/>
    </xf>
    <xf numFmtId="49" fontId="0" fillId="4" borderId="43" xfId="0" applyNumberFormat="1" applyFont="1" applyFill="1" applyBorder="1" applyAlignment="1" applyProtection="1">
      <alignment vertical="center" shrinkToFit="1"/>
      <protection locked="0"/>
    </xf>
    <xf numFmtId="0" fontId="2" fillId="3" borderId="16" xfId="0" applyFont="1" applyFill="1" applyBorder="1" applyAlignment="1" applyProtection="1">
      <alignment horizontal="distributed" vertical="center" wrapText="1"/>
      <protection/>
    </xf>
    <xf numFmtId="0" fontId="0" fillId="3" borderId="9" xfId="0" applyFont="1" applyFill="1" applyBorder="1" applyAlignment="1" applyProtection="1">
      <alignment horizontal="distributed" vertical="center" wrapText="1"/>
      <protection/>
    </xf>
    <xf numFmtId="0" fontId="0" fillId="3" borderId="17" xfId="0" applyFont="1" applyFill="1" applyBorder="1" applyAlignment="1" applyProtection="1">
      <alignment horizontal="distributed" vertical="center" wrapText="1"/>
      <protection/>
    </xf>
    <xf numFmtId="0" fontId="0" fillId="3" borderId="11" xfId="0" applyFont="1" applyFill="1" applyBorder="1" applyAlignment="1" applyProtection="1">
      <alignment horizontal="distributed" vertical="center" wrapText="1"/>
      <protection/>
    </xf>
    <xf numFmtId="0" fontId="0" fillId="3" borderId="0" xfId="0" applyFont="1" applyFill="1" applyBorder="1" applyAlignment="1" applyProtection="1">
      <alignment horizontal="distributed" vertical="center" wrapText="1"/>
      <protection/>
    </xf>
    <xf numFmtId="0" fontId="0" fillId="3" borderId="12" xfId="0" applyFont="1" applyFill="1" applyBorder="1" applyAlignment="1" applyProtection="1">
      <alignment horizontal="distributed" vertical="center" wrapText="1"/>
      <protection/>
    </xf>
    <xf numFmtId="0" fontId="0" fillId="3" borderId="13" xfId="0" applyFont="1" applyFill="1" applyBorder="1" applyAlignment="1" applyProtection="1">
      <alignment horizontal="distributed" vertical="center" wrapText="1"/>
      <protection/>
    </xf>
    <xf numFmtId="0" fontId="0" fillId="3" borderId="3" xfId="0" applyFont="1" applyFill="1" applyBorder="1" applyAlignment="1" applyProtection="1">
      <alignment horizontal="distributed" vertical="center" wrapText="1"/>
      <protection/>
    </xf>
    <xf numFmtId="0" fontId="0" fillId="3" borderId="14" xfId="0" applyFont="1" applyFill="1" applyBorder="1" applyAlignment="1" applyProtection="1">
      <alignment horizontal="distributed" vertical="center" wrapText="1"/>
      <protection/>
    </xf>
    <xf numFmtId="0" fontId="2" fillId="3" borderId="42" xfId="0" applyFont="1" applyFill="1" applyBorder="1" applyAlignment="1" applyProtection="1">
      <alignment horizontal="distributed" vertical="center" wrapText="1"/>
      <protection/>
    </xf>
    <xf numFmtId="0" fontId="2" fillId="3" borderId="44" xfId="0" applyFont="1" applyFill="1" applyBorder="1" applyAlignment="1" applyProtection="1">
      <alignment horizontal="distributed" vertical="center"/>
      <protection/>
    </xf>
    <xf numFmtId="0" fontId="2" fillId="3" borderId="45" xfId="0" applyFont="1" applyFill="1" applyBorder="1" applyAlignment="1" applyProtection="1">
      <alignment horizontal="distributed" vertical="center"/>
      <protection/>
    </xf>
    <xf numFmtId="49" fontId="0" fillId="4" borderId="45" xfId="0" applyNumberFormat="1" applyFont="1" applyFill="1" applyBorder="1" applyAlignment="1" applyProtection="1">
      <alignment horizontal="left" vertical="center" shrinkToFit="1"/>
      <protection locked="0"/>
    </xf>
    <xf numFmtId="49" fontId="0" fillId="4" borderId="55" xfId="0" applyNumberFormat="1" applyFont="1" applyFill="1" applyBorder="1" applyAlignment="1" applyProtection="1">
      <alignment horizontal="left" vertical="center" shrinkToFit="1"/>
      <protection locked="0"/>
    </xf>
    <xf numFmtId="49" fontId="2" fillId="3" borderId="45" xfId="0" applyNumberFormat="1" applyFont="1" applyFill="1" applyBorder="1" applyAlignment="1" applyProtection="1">
      <alignment horizontal="distributed" vertical="center" wrapText="1"/>
      <protection/>
    </xf>
    <xf numFmtId="49" fontId="0" fillId="4" borderId="45" xfId="0" applyNumberFormat="1" applyFont="1" applyFill="1" applyBorder="1" applyAlignment="1" applyProtection="1">
      <alignment vertical="center" shrinkToFit="1"/>
      <protection locked="0"/>
    </xf>
    <xf numFmtId="0" fontId="6" fillId="2" borderId="0" xfId="0" applyFont="1" applyFill="1" applyAlignment="1">
      <alignment vertical="center" shrinkToFit="1"/>
    </xf>
    <xf numFmtId="0" fontId="4" fillId="2" borderId="56" xfId="0" applyFont="1" applyFill="1" applyBorder="1" applyAlignment="1">
      <alignment horizontal="center" vertical="center" shrinkToFit="1"/>
    </xf>
    <xf numFmtId="0" fontId="4" fillId="2" borderId="57" xfId="0" applyFont="1" applyFill="1" applyBorder="1" applyAlignment="1">
      <alignment horizontal="center" vertical="center" shrinkToFit="1"/>
    </xf>
    <xf numFmtId="176" fontId="0" fillId="2" borderId="58" xfId="15" applyNumberFormat="1" applyFill="1" applyBorder="1" applyAlignment="1">
      <alignment horizontal="center" vertical="center" shrinkToFit="1"/>
    </xf>
    <xf numFmtId="176" fontId="0" fillId="2" borderId="59" xfId="15" applyNumberFormat="1" applyFill="1" applyBorder="1" applyAlignment="1">
      <alignment horizontal="center" vertical="center" shrinkToFit="1"/>
    </xf>
    <xf numFmtId="176" fontId="0" fillId="2" borderId="60" xfId="15" applyNumberFormat="1" applyFill="1" applyBorder="1" applyAlignment="1">
      <alignment horizontal="center" vertical="center" shrinkToFit="1"/>
    </xf>
    <xf numFmtId="0" fontId="4" fillId="2" borderId="23" xfId="0" applyFont="1" applyFill="1" applyBorder="1" applyAlignment="1">
      <alignment horizontal="center" vertical="center" shrinkToFit="1"/>
    </xf>
    <xf numFmtId="176" fontId="0" fillId="2" borderId="18" xfId="15" applyNumberFormat="1" applyFill="1" applyBorder="1" applyAlignment="1">
      <alignment horizontal="center" vertical="center" shrinkToFit="1"/>
    </xf>
    <xf numFmtId="176" fontId="0" fillId="2" borderId="15" xfId="15" applyNumberFormat="1" applyFill="1" applyBorder="1" applyAlignment="1">
      <alignment horizontal="center" vertical="center" shrinkToFit="1"/>
    </xf>
    <xf numFmtId="176" fontId="0" fillId="2" borderId="19" xfId="15" applyNumberFormat="1" applyFill="1" applyBorder="1" applyAlignment="1">
      <alignment horizontal="center" vertical="center" shrinkToFit="1"/>
    </xf>
    <xf numFmtId="176" fontId="0" fillId="2" borderId="61" xfId="15" applyNumberFormat="1" applyFill="1" applyBorder="1" applyAlignment="1">
      <alignment horizontal="center" vertical="center" shrinkToFit="1"/>
    </xf>
    <xf numFmtId="38" fontId="0" fillId="4" borderId="9" xfId="16" applyFill="1" applyBorder="1" applyAlignment="1" applyProtection="1">
      <alignment vertical="center" shrinkToFit="1"/>
      <protection locked="0"/>
    </xf>
    <xf numFmtId="38" fontId="0" fillId="4" borderId="17" xfId="16" applyFill="1" applyBorder="1" applyAlignment="1" applyProtection="1">
      <alignment vertical="center" shrinkToFit="1"/>
      <protection locked="0"/>
    </xf>
    <xf numFmtId="0" fontId="2" fillId="3" borderId="13"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38" fontId="2" fillId="0" borderId="23" xfId="16" applyFont="1" applyBorder="1" applyAlignment="1">
      <alignment vertical="center" shrinkToFit="1"/>
    </xf>
    <xf numFmtId="176" fontId="0" fillId="0" borderId="18" xfId="15" applyNumberFormat="1" applyBorder="1" applyAlignment="1">
      <alignment vertical="center" shrinkToFit="1"/>
    </xf>
    <xf numFmtId="176" fontId="0" fillId="0" borderId="15" xfId="15" applyNumberFormat="1" applyBorder="1" applyAlignment="1">
      <alignment vertical="center" shrinkToFit="1"/>
    </xf>
    <xf numFmtId="176" fontId="0" fillId="0" borderId="19" xfId="15" applyNumberFormat="1" applyBorder="1" applyAlignment="1">
      <alignment vertical="center" shrinkToFit="1"/>
    </xf>
    <xf numFmtId="0" fontId="2" fillId="3" borderId="23" xfId="0" applyFont="1" applyFill="1" applyBorder="1" applyAlignment="1">
      <alignment horizontal="center" vertical="center" shrinkToFit="1"/>
    </xf>
    <xf numFmtId="0" fontId="2" fillId="3" borderId="16" xfId="0" applyFont="1" applyFill="1" applyBorder="1" applyAlignment="1">
      <alignment horizontal="center" vertical="center" wrapText="1" shrinkToFit="1"/>
    </xf>
    <xf numFmtId="0" fontId="2" fillId="3" borderId="9" xfId="0" applyFont="1" applyFill="1" applyBorder="1" applyAlignment="1">
      <alignment horizontal="center" vertical="center" wrapText="1" shrinkToFit="1"/>
    </xf>
    <xf numFmtId="0" fontId="2" fillId="3" borderId="17" xfId="0" applyFont="1" applyFill="1" applyBorder="1" applyAlignment="1">
      <alignment horizontal="center" vertical="center" wrapText="1" shrinkToFit="1"/>
    </xf>
    <xf numFmtId="0" fontId="2" fillId="3" borderId="13" xfId="0" applyFont="1" applyFill="1" applyBorder="1" applyAlignment="1">
      <alignment horizontal="center" vertical="center" wrapText="1" shrinkToFit="1"/>
    </xf>
    <xf numFmtId="0" fontId="2" fillId="3" borderId="3" xfId="0" applyFont="1" applyFill="1" applyBorder="1" applyAlignment="1">
      <alignment horizontal="center" vertical="center" wrapText="1" shrinkToFit="1"/>
    </xf>
    <xf numFmtId="0" fontId="2" fillId="3" borderId="14" xfId="0" applyFont="1" applyFill="1" applyBorder="1" applyAlignment="1">
      <alignment horizontal="center" vertical="center" wrapText="1" shrinkToFit="1"/>
    </xf>
    <xf numFmtId="0" fontId="0" fillId="3" borderId="6" xfId="0" applyFill="1" applyBorder="1" applyAlignment="1">
      <alignment horizontal="center" vertical="center" shrinkToFit="1"/>
    </xf>
    <xf numFmtId="0" fontId="0" fillId="3" borderId="62" xfId="0"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65" xfId="0" applyFont="1" applyFill="1" applyBorder="1" applyAlignment="1">
      <alignment horizontal="center" vertical="center" shrinkToFit="1"/>
    </xf>
    <xf numFmtId="0" fontId="2" fillId="3" borderId="66" xfId="0" applyFont="1" applyFill="1" applyBorder="1" applyAlignment="1">
      <alignment horizontal="center" vertical="center" wrapText="1" shrinkToFit="1"/>
    </xf>
    <xf numFmtId="0" fontId="2" fillId="3" borderId="6" xfId="0" applyFont="1" applyFill="1" applyBorder="1" applyAlignment="1">
      <alignment horizontal="center" vertical="center" wrapText="1" shrinkToFit="1"/>
    </xf>
    <xf numFmtId="0" fontId="2" fillId="3" borderId="62" xfId="0" applyFont="1" applyFill="1" applyBorder="1" applyAlignment="1">
      <alignment horizontal="center" vertical="center" wrapText="1" shrinkToFit="1"/>
    </xf>
    <xf numFmtId="38" fontId="2" fillId="0" borderId="65" xfId="16" applyFont="1" applyBorder="1" applyAlignment="1">
      <alignment vertical="center" shrinkToFit="1"/>
    </xf>
    <xf numFmtId="0" fontId="0" fillId="3" borderId="9" xfId="0" applyFill="1" applyBorder="1" applyAlignment="1">
      <alignment horizontal="center" vertical="center" shrinkToFit="1"/>
    </xf>
    <xf numFmtId="0" fontId="0" fillId="3" borderId="17" xfId="0" applyFill="1" applyBorder="1" applyAlignment="1">
      <alignment horizontal="center" vertical="center" shrinkToFit="1"/>
    </xf>
    <xf numFmtId="176" fontId="0" fillId="0" borderId="23" xfId="15" applyNumberFormat="1" applyBorder="1" applyAlignment="1">
      <alignment vertical="center" shrinkToFit="1"/>
    </xf>
    <xf numFmtId="38" fontId="0" fillId="4" borderId="15" xfId="16" applyFill="1" applyBorder="1" applyAlignment="1" applyProtection="1">
      <alignment vertical="center" shrinkToFit="1"/>
      <protection locked="0"/>
    </xf>
    <xf numFmtId="38" fontId="0" fillId="4" borderId="19" xfId="16" applyFill="1" applyBorder="1" applyAlignment="1" applyProtection="1">
      <alignment vertical="center" shrinkToFit="1"/>
      <protection locked="0"/>
    </xf>
    <xf numFmtId="0" fontId="0" fillId="4" borderId="23" xfId="0" applyFill="1" applyBorder="1" applyAlignment="1" applyProtection="1">
      <alignment vertical="center" shrinkToFit="1"/>
      <protection locked="0"/>
    </xf>
    <xf numFmtId="0" fontId="0" fillId="3" borderId="23" xfId="0" applyFill="1" applyBorder="1" applyAlignment="1">
      <alignment horizontal="center" vertical="center" shrinkToFit="1"/>
    </xf>
    <xf numFmtId="0" fontId="0" fillId="3" borderId="10" xfId="0" applyFill="1" applyBorder="1" applyAlignment="1">
      <alignment horizontal="center" vertical="center" shrinkToFit="1"/>
    </xf>
    <xf numFmtId="0" fontId="2" fillId="3" borderId="67" xfId="0" applyFont="1" applyFill="1" applyBorder="1" applyAlignment="1">
      <alignment horizontal="center" vertical="center" shrinkToFit="1"/>
    </xf>
    <xf numFmtId="38" fontId="0" fillId="0" borderId="68" xfId="16" applyFill="1" applyBorder="1" applyAlignment="1" applyProtection="1">
      <alignment vertical="center" shrinkToFit="1"/>
      <protection/>
    </xf>
    <xf numFmtId="38" fontId="0" fillId="0" borderId="9" xfId="16" applyFill="1" applyBorder="1" applyAlignment="1" applyProtection="1">
      <alignment vertical="center" shrinkToFit="1"/>
      <protection/>
    </xf>
    <xf numFmtId="38" fontId="0" fillId="0" borderId="17" xfId="16" applyFill="1" applyBorder="1" applyAlignment="1" applyProtection="1">
      <alignment vertical="center" shrinkToFit="1"/>
      <protection/>
    </xf>
    <xf numFmtId="38" fontId="0" fillId="4" borderId="69" xfId="16" applyFill="1" applyBorder="1" applyAlignment="1" applyProtection="1">
      <alignment vertical="center" shrinkToFit="1"/>
      <protection locked="0"/>
    </xf>
    <xf numFmtId="38" fontId="0" fillId="4" borderId="70" xfId="16" applyFill="1" applyBorder="1" applyAlignment="1" applyProtection="1">
      <alignment vertical="center" shrinkToFit="1"/>
      <protection locked="0"/>
    </xf>
    <xf numFmtId="38" fontId="0" fillId="4" borderId="71" xfId="16" applyFill="1" applyBorder="1" applyAlignment="1" applyProtection="1">
      <alignment vertical="center" shrinkToFit="1"/>
      <protection locked="0"/>
    </xf>
    <xf numFmtId="38" fontId="0" fillId="4" borderId="68" xfId="16" applyFill="1" applyBorder="1" applyAlignment="1" applyProtection="1">
      <alignment vertical="center" shrinkToFit="1"/>
      <protection locked="0"/>
    </xf>
    <xf numFmtId="38" fontId="2" fillId="0" borderId="72" xfId="16" applyFont="1" applyBorder="1" applyAlignment="1">
      <alignment vertical="center" shrinkToFit="1"/>
    </xf>
    <xf numFmtId="38" fontId="2" fillId="0" borderId="73" xfId="16" applyFont="1" applyBorder="1" applyAlignment="1">
      <alignment vertical="center" shrinkToFit="1"/>
    </xf>
    <xf numFmtId="176" fontId="0" fillId="0" borderId="72" xfId="15" applyNumberFormat="1" applyBorder="1" applyAlignment="1">
      <alignment vertical="center" shrinkToFit="1"/>
    </xf>
    <xf numFmtId="38" fontId="2" fillId="0" borderId="18" xfId="16" applyFont="1" applyBorder="1" applyAlignment="1">
      <alignment vertical="center" shrinkToFit="1"/>
    </xf>
    <xf numFmtId="0" fontId="2" fillId="3" borderId="18" xfId="0" applyFont="1" applyFill="1" applyBorder="1" applyAlignment="1">
      <alignment horizontal="center" vertical="center" shrinkToFit="1"/>
    </xf>
    <xf numFmtId="0" fontId="0" fillId="4" borderId="16" xfId="0"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3" borderId="16" xfId="0" applyFill="1" applyBorder="1" applyAlignment="1">
      <alignment horizontal="center" vertical="center" shrinkToFit="1"/>
    </xf>
    <xf numFmtId="0" fontId="0" fillId="4" borderId="17" xfId="0" applyFill="1" applyBorder="1" applyAlignment="1" applyProtection="1">
      <alignment horizontal="center" vertical="center" shrinkToFit="1"/>
      <protection locked="0"/>
    </xf>
    <xf numFmtId="0" fontId="0" fillId="3" borderId="13"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14" xfId="0" applyFill="1" applyBorder="1" applyAlignment="1">
      <alignment horizontal="center" vertical="center" shrinkToFit="1"/>
    </xf>
    <xf numFmtId="0" fontId="0" fillId="3" borderId="23" xfId="0" applyFill="1" applyBorder="1" applyAlignment="1">
      <alignment vertical="center" textRotation="255" shrinkToFit="1"/>
    </xf>
    <xf numFmtId="0" fontId="3" fillId="2" borderId="0" xfId="0" applyFont="1" applyFill="1" applyAlignment="1">
      <alignment vertical="center" shrinkToFit="1"/>
    </xf>
    <xf numFmtId="0" fontId="0" fillId="2" borderId="3" xfId="0" applyFill="1" applyBorder="1" applyAlignment="1">
      <alignment vertical="center" shrinkToFit="1"/>
    </xf>
    <xf numFmtId="0" fontId="0" fillId="2" borderId="3" xfId="0" applyFill="1" applyBorder="1" applyAlignment="1">
      <alignment horizontal="center" vertical="center" shrinkToFit="1"/>
    </xf>
    <xf numFmtId="0" fontId="0" fillId="2" borderId="1" xfId="0" applyFill="1" applyBorder="1" applyAlignment="1">
      <alignment horizontal="center" vertical="center" shrinkToFit="1"/>
    </xf>
    <xf numFmtId="0" fontId="9" fillId="2" borderId="0" xfId="0" applyFont="1" applyFill="1" applyAlignment="1">
      <alignment horizontal="center" vertical="center" shrinkToFit="1"/>
    </xf>
    <xf numFmtId="0" fontId="2" fillId="0" borderId="57" xfId="0" applyNumberFormat="1" applyFont="1" applyFill="1" applyBorder="1" applyAlignment="1">
      <alignment vertical="center" shrinkToFit="1"/>
    </xf>
    <xf numFmtId="0" fontId="2" fillId="0" borderId="74" xfId="0" applyNumberFormat="1" applyFont="1" applyFill="1" applyBorder="1" applyAlignment="1">
      <alignment vertical="center" shrinkToFit="1"/>
    </xf>
    <xf numFmtId="181" fontId="0" fillId="4" borderId="56" xfId="0" applyNumberFormat="1" applyFill="1" applyBorder="1" applyAlignment="1" applyProtection="1">
      <alignment vertical="center" shrinkToFit="1"/>
      <protection locked="0"/>
    </xf>
    <xf numFmtId="181" fontId="0" fillId="4" borderId="57" xfId="0" applyNumberFormat="1" applyFill="1" applyBorder="1" applyAlignment="1" applyProtection="1">
      <alignment vertical="center" shrinkToFit="1"/>
      <protection locked="0"/>
    </xf>
    <xf numFmtId="0" fontId="2" fillId="0" borderId="57" xfId="0" applyFont="1" applyFill="1" applyBorder="1" applyAlignment="1">
      <alignment vertical="center" shrinkToFit="1"/>
    </xf>
    <xf numFmtId="0" fontId="2" fillId="0" borderId="74" xfId="0" applyFont="1" applyFill="1" applyBorder="1" applyAlignment="1">
      <alignment vertical="center" shrinkToFit="1"/>
    </xf>
    <xf numFmtId="181" fontId="0" fillId="4" borderId="23" xfId="0" applyNumberFormat="1" applyFill="1" applyBorder="1" applyAlignment="1" applyProtection="1">
      <alignment vertical="center" shrinkToFit="1"/>
      <protection locked="0"/>
    </xf>
    <xf numFmtId="38" fontId="0" fillId="4" borderId="75" xfId="16" applyFill="1" applyBorder="1" applyAlignment="1" applyProtection="1">
      <alignment vertical="center" shrinkToFit="1"/>
      <protection locked="0"/>
    </xf>
    <xf numFmtId="38" fontId="0" fillId="4" borderId="23" xfId="16" applyFill="1" applyBorder="1" applyAlignment="1" applyProtection="1">
      <alignment vertical="center" shrinkToFit="1"/>
      <protection locked="0"/>
    </xf>
    <xf numFmtId="176" fontId="0" fillId="0" borderId="23" xfId="15" applyNumberFormat="1" applyBorder="1" applyAlignment="1">
      <alignment vertical="center" shrinkToFit="1"/>
    </xf>
    <xf numFmtId="0" fontId="2" fillId="0" borderId="18" xfId="0" applyFont="1" applyBorder="1" applyAlignment="1">
      <alignment horizontal="right" vertical="center" shrinkToFit="1"/>
    </xf>
    <xf numFmtId="0" fontId="2" fillId="0" borderId="15" xfId="0" applyFont="1" applyBorder="1" applyAlignment="1">
      <alignment horizontal="right" vertical="center" shrinkToFit="1"/>
    </xf>
    <xf numFmtId="0" fontId="2" fillId="0" borderId="19" xfId="0" applyFont="1" applyBorder="1" applyAlignment="1">
      <alignment horizontal="right" vertical="center" shrinkToFit="1"/>
    </xf>
    <xf numFmtId="176" fontId="0" fillId="0" borderId="23" xfId="15" applyNumberFormat="1" applyFill="1" applyBorder="1" applyAlignment="1">
      <alignment vertical="center" shrinkToFit="1"/>
    </xf>
    <xf numFmtId="0" fontId="0" fillId="0" borderId="23" xfId="0" applyBorder="1" applyAlignment="1">
      <alignment vertical="center" shrinkToFit="1"/>
    </xf>
    <xf numFmtId="176" fontId="0" fillId="0" borderId="72" xfId="15" applyNumberFormat="1" applyBorder="1" applyAlignment="1">
      <alignment vertical="center" shrinkToFit="1"/>
    </xf>
    <xf numFmtId="38" fontId="0" fillId="0" borderId="75" xfId="16" applyFill="1" applyBorder="1" applyAlignment="1">
      <alignment vertical="center" shrinkToFit="1"/>
    </xf>
    <xf numFmtId="38" fontId="0" fillId="0" borderId="23" xfId="16" applyFill="1" applyBorder="1" applyAlignment="1">
      <alignment vertical="center" shrinkToFit="1"/>
    </xf>
    <xf numFmtId="38" fontId="0" fillId="4" borderId="76" xfId="16" applyFill="1" applyBorder="1" applyAlignment="1" applyProtection="1">
      <alignment vertical="center" shrinkToFit="1"/>
      <protection locked="0"/>
    </xf>
    <xf numFmtId="38" fontId="0" fillId="4" borderId="72" xfId="16" applyFill="1" applyBorder="1" applyAlignment="1" applyProtection="1">
      <alignment vertical="center" shrinkToFit="1"/>
      <protection locked="0"/>
    </xf>
    <xf numFmtId="176" fontId="0" fillId="0" borderId="72" xfId="15" applyNumberFormat="1" applyFill="1" applyBorder="1" applyAlignment="1">
      <alignment vertical="center" shrinkToFit="1"/>
    </xf>
    <xf numFmtId="0" fontId="0" fillId="0" borderId="23" xfId="0" applyFill="1" applyBorder="1" applyAlignment="1">
      <alignment horizontal="left" vertical="center" shrinkToFit="1"/>
    </xf>
    <xf numFmtId="0" fontId="0" fillId="0" borderId="77" xfId="0" applyBorder="1" applyAlignment="1">
      <alignment vertical="center" shrinkToFit="1"/>
    </xf>
    <xf numFmtId="0" fontId="2" fillId="4" borderId="15" xfId="0" applyFont="1" applyFill="1" applyBorder="1" applyAlignment="1" applyProtection="1">
      <alignment horizontal="right" vertical="center" shrinkToFit="1"/>
      <protection locked="0"/>
    </xf>
    <xf numFmtId="0" fontId="2" fillId="4" borderId="19" xfId="0" applyFont="1" applyFill="1" applyBorder="1" applyAlignment="1" applyProtection="1">
      <alignment horizontal="right" vertical="center" shrinkToFit="1"/>
      <protection locked="0"/>
    </xf>
    <xf numFmtId="0" fontId="2" fillId="0" borderId="78" xfId="0" applyFont="1" applyBorder="1" applyAlignment="1">
      <alignment horizontal="center" vertical="center" shrinkToFit="1"/>
    </xf>
    <xf numFmtId="0" fontId="2" fillId="0" borderId="79" xfId="0" applyFont="1" applyBorder="1" applyAlignment="1">
      <alignment horizontal="center" vertical="center" shrinkToFit="1"/>
    </xf>
    <xf numFmtId="38" fontId="0" fillId="0" borderId="56" xfId="16" applyFill="1" applyBorder="1" applyAlignment="1">
      <alignment vertical="center" shrinkToFit="1"/>
    </xf>
    <xf numFmtId="38" fontId="0" fillId="0" borderId="57" xfId="16" applyFill="1" applyBorder="1" applyAlignment="1">
      <alignment vertical="center" shrinkToFit="1"/>
    </xf>
    <xf numFmtId="176" fontId="0" fillId="0" borderId="58" xfId="15" applyNumberFormat="1" applyBorder="1" applyAlignment="1">
      <alignment vertical="center" shrinkToFit="1"/>
    </xf>
    <xf numFmtId="176" fontId="0" fillId="0" borderId="59" xfId="15" applyNumberFormat="1" applyBorder="1" applyAlignment="1">
      <alignment vertical="center" shrinkToFit="1"/>
    </xf>
    <xf numFmtId="176" fontId="0" fillId="0" borderId="80" xfId="15" applyNumberFormat="1" applyBorder="1" applyAlignment="1">
      <alignment vertical="center" shrinkToFit="1"/>
    </xf>
    <xf numFmtId="38" fontId="2" fillId="0" borderId="58" xfId="16" applyFont="1" applyBorder="1" applyAlignment="1">
      <alignment vertical="center" shrinkToFit="1"/>
    </xf>
    <xf numFmtId="38" fontId="2" fillId="0" borderId="59" xfId="16" applyFont="1" applyBorder="1" applyAlignment="1">
      <alignment vertical="center" shrinkToFit="1"/>
    </xf>
    <xf numFmtId="38" fontId="2" fillId="0" borderId="60" xfId="16" applyFont="1" applyBorder="1" applyAlignment="1">
      <alignment vertical="center" shrinkToFit="1"/>
    </xf>
    <xf numFmtId="176" fontId="0" fillId="0" borderId="57" xfId="15" applyNumberFormat="1" applyBorder="1" applyAlignment="1">
      <alignment vertical="center" shrinkToFit="1"/>
    </xf>
    <xf numFmtId="38" fontId="2" fillId="0" borderId="57" xfId="16" applyFont="1" applyBorder="1" applyAlignment="1">
      <alignment vertical="center" shrinkToFit="1"/>
    </xf>
    <xf numFmtId="38" fontId="2" fillId="0" borderId="74" xfId="16" applyFont="1" applyBorder="1" applyAlignment="1">
      <alignment vertical="center" shrinkToFit="1"/>
    </xf>
    <xf numFmtId="0" fontId="0" fillId="3" borderId="18"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9" xfId="0" applyFill="1" applyBorder="1" applyAlignment="1">
      <alignment horizontal="center" vertical="center" shrinkToFit="1"/>
    </xf>
    <xf numFmtId="38" fontId="0" fillId="4" borderId="9" xfId="16" applyFill="1" applyBorder="1" applyAlignment="1" applyProtection="1">
      <alignment vertical="center" shrinkToFit="1"/>
      <protection locked="0"/>
    </xf>
    <xf numFmtId="38" fontId="0" fillId="4" borderId="17" xfId="16" applyFill="1" applyBorder="1" applyAlignment="1" applyProtection="1">
      <alignment vertical="center" shrinkToFit="1"/>
      <protection locked="0"/>
    </xf>
    <xf numFmtId="176" fontId="0" fillId="0" borderId="18" xfId="15" applyNumberFormat="1" applyBorder="1" applyAlignment="1">
      <alignment vertical="center" shrinkToFit="1"/>
    </xf>
    <xf numFmtId="176" fontId="0" fillId="0" borderId="15" xfId="15" applyNumberFormat="1" applyBorder="1" applyAlignment="1">
      <alignment vertical="center" shrinkToFit="1"/>
    </xf>
    <xf numFmtId="176" fontId="0" fillId="0" borderId="19" xfId="15" applyNumberFormat="1" applyBorder="1" applyAlignment="1">
      <alignment vertical="center" shrinkToFit="1"/>
    </xf>
    <xf numFmtId="38" fontId="0" fillId="0" borderId="15" xfId="16" applyFill="1" applyBorder="1" applyAlignment="1" applyProtection="1">
      <alignment vertical="center" shrinkToFit="1"/>
      <protection/>
    </xf>
    <xf numFmtId="38" fontId="0" fillId="0" borderId="19" xfId="16" applyFill="1" applyBorder="1" applyAlignment="1" applyProtection="1">
      <alignment vertical="center" shrinkToFit="1"/>
      <protection/>
    </xf>
    <xf numFmtId="0" fontId="0" fillId="0" borderId="23" xfId="0" applyFill="1" applyBorder="1" applyAlignment="1">
      <alignment vertical="center" shrinkToFit="1"/>
    </xf>
    <xf numFmtId="38" fontId="0" fillId="0" borderId="68" xfId="16" applyFill="1" applyBorder="1" applyAlignment="1">
      <alignment vertical="center" shrinkToFit="1"/>
    </xf>
    <xf numFmtId="38" fontId="0" fillId="0" borderId="9" xfId="16" applyFill="1" applyBorder="1" applyAlignment="1">
      <alignment vertical="center" shrinkToFit="1"/>
    </xf>
    <xf numFmtId="38" fontId="0" fillId="0" borderId="17" xfId="16" applyFill="1" applyBorder="1" applyAlignment="1">
      <alignment vertical="center" shrinkToFit="1"/>
    </xf>
    <xf numFmtId="38" fontId="0" fillId="4" borderId="69" xfId="16" applyFill="1" applyBorder="1" applyAlignment="1" applyProtection="1">
      <alignment vertical="center" shrinkToFit="1"/>
      <protection locked="0"/>
    </xf>
    <xf numFmtId="38" fontId="0" fillId="4" borderId="70" xfId="16" applyFill="1" applyBorder="1" applyAlignment="1" applyProtection="1">
      <alignment vertical="center" shrinkToFit="1"/>
      <protection locked="0"/>
    </xf>
    <xf numFmtId="38" fontId="0" fillId="4" borderId="71" xfId="16" applyFill="1" applyBorder="1" applyAlignment="1" applyProtection="1">
      <alignment vertical="center" shrinkToFit="1"/>
      <protection locked="0"/>
    </xf>
    <xf numFmtId="38" fontId="0" fillId="4" borderId="68" xfId="16" applyFill="1" applyBorder="1" applyAlignment="1" applyProtection="1">
      <alignment vertical="center" shrinkToFit="1"/>
      <protection locked="0"/>
    </xf>
    <xf numFmtId="38" fontId="0" fillId="4" borderId="81" xfId="16" applyFill="1" applyBorder="1" applyAlignment="1" applyProtection="1">
      <alignment vertical="center" shrinkToFit="1"/>
      <protection locked="0"/>
    </xf>
    <xf numFmtId="38" fontId="0" fillId="4" borderId="15" xfId="16" applyFill="1" applyBorder="1" applyAlignment="1" applyProtection="1">
      <alignment vertical="center" shrinkToFit="1"/>
      <protection locked="0"/>
    </xf>
    <xf numFmtId="38" fontId="0" fillId="4" borderId="19" xfId="16" applyFill="1" applyBorder="1" applyAlignment="1" applyProtection="1">
      <alignment vertical="center" shrinkToFit="1"/>
      <protection locked="0"/>
    </xf>
    <xf numFmtId="176" fontId="0" fillId="0" borderId="57" xfId="15" applyNumberFormat="1" applyFill="1" applyBorder="1" applyAlignment="1">
      <alignment vertical="center" shrinkToFit="1"/>
    </xf>
    <xf numFmtId="38" fontId="2" fillId="0" borderId="57" xfId="16" applyFont="1" applyFill="1" applyBorder="1" applyAlignment="1">
      <alignment vertical="center" shrinkToFit="1"/>
    </xf>
    <xf numFmtId="38" fontId="2" fillId="0" borderId="74" xfId="16" applyFont="1" applyFill="1" applyBorder="1" applyAlignment="1">
      <alignment vertical="center" shrinkToFit="1"/>
    </xf>
    <xf numFmtId="38" fontId="0" fillId="0" borderId="10" xfId="16" applyFill="1" applyBorder="1" applyAlignment="1">
      <alignment vertical="center" shrinkToFit="1"/>
    </xf>
    <xf numFmtId="38" fontId="0" fillId="0" borderId="6" xfId="16" applyFill="1" applyBorder="1" applyAlignment="1">
      <alignment vertical="center" shrinkToFit="1"/>
    </xf>
    <xf numFmtId="38" fontId="0" fillId="0" borderId="62" xfId="16" applyFill="1" applyBorder="1" applyAlignment="1">
      <alignment vertical="center" shrinkToFit="1"/>
    </xf>
    <xf numFmtId="176" fontId="0" fillId="0" borderId="82" xfId="15" applyNumberFormat="1" applyBorder="1" applyAlignment="1">
      <alignment vertical="center" shrinkToFit="1"/>
    </xf>
    <xf numFmtId="176" fontId="0" fillId="0" borderId="83" xfId="15" applyNumberFormat="1" applyBorder="1" applyAlignment="1">
      <alignment vertical="center" shrinkToFit="1"/>
    </xf>
    <xf numFmtId="176" fontId="0" fillId="0" borderId="84" xfId="15" applyNumberFormat="1" applyBorder="1" applyAlignment="1">
      <alignment vertical="center" shrinkToFit="1"/>
    </xf>
    <xf numFmtId="38" fontId="2" fillId="0" borderId="63" xfId="16" applyFont="1" applyBorder="1" applyAlignment="1">
      <alignment vertical="center" shrinkToFit="1"/>
    </xf>
    <xf numFmtId="38" fontId="2" fillId="0" borderId="64" xfId="16" applyFont="1" applyBorder="1" applyAlignment="1">
      <alignment vertical="center" shrinkToFit="1"/>
    </xf>
    <xf numFmtId="176" fontId="0" fillId="0" borderId="63" xfId="15" applyNumberFormat="1" applyBorder="1" applyAlignment="1">
      <alignment vertical="center" shrinkToFit="1"/>
    </xf>
    <xf numFmtId="176" fontId="0" fillId="3" borderId="18" xfId="15" applyNumberFormat="1" applyFont="1" applyFill="1" applyBorder="1" applyAlignment="1">
      <alignment horizontal="center" vertical="center" shrinkToFit="1"/>
    </xf>
    <xf numFmtId="176" fontId="0" fillId="3" borderId="15" xfId="15" applyNumberFormat="1" applyFont="1" applyFill="1" applyBorder="1" applyAlignment="1">
      <alignment horizontal="center" vertical="center" shrinkToFit="1"/>
    </xf>
    <xf numFmtId="176" fontId="0" fillId="3" borderId="19" xfId="15" applyNumberFormat="1" applyFont="1" applyFill="1" applyBorder="1" applyAlignment="1">
      <alignment horizontal="center" vertical="center" shrinkToFit="1"/>
    </xf>
    <xf numFmtId="38" fontId="0" fillId="0" borderId="85" xfId="16" applyFill="1" applyBorder="1" applyAlignment="1">
      <alignment horizontal="right" vertical="center" shrinkToFit="1"/>
    </xf>
    <xf numFmtId="38" fontId="0" fillId="0" borderId="59" xfId="16" applyFill="1" applyBorder="1" applyAlignment="1">
      <alignment horizontal="right" vertical="center" shrinkToFit="1"/>
    </xf>
    <xf numFmtId="38" fontId="0" fillId="0" borderId="80" xfId="16" applyFill="1" applyBorder="1" applyAlignment="1">
      <alignment horizontal="right" vertical="center" shrinkToFit="1"/>
    </xf>
    <xf numFmtId="176" fontId="0" fillId="5" borderId="57" xfId="15" applyNumberFormat="1" applyFill="1" applyBorder="1" applyAlignment="1">
      <alignment vertical="center" shrinkToFit="1"/>
    </xf>
    <xf numFmtId="176" fontId="0" fillId="0" borderId="86" xfId="15" applyNumberFormat="1" applyBorder="1" applyAlignment="1">
      <alignment vertical="center" shrinkToFit="1"/>
    </xf>
    <xf numFmtId="38" fontId="0" fillId="0" borderId="86" xfId="16" applyBorder="1" applyAlignment="1">
      <alignment vertical="center" shrinkToFit="1"/>
    </xf>
    <xf numFmtId="38" fontId="0" fillId="0" borderId="87" xfId="16" applyBorder="1" applyAlignment="1">
      <alignment vertical="center" shrinkToFit="1"/>
    </xf>
    <xf numFmtId="0" fontId="0" fillId="2" borderId="23" xfId="0" applyFill="1" applyBorder="1" applyAlignment="1" applyProtection="1">
      <alignment vertical="center" shrinkToFit="1"/>
      <protection locked="0"/>
    </xf>
    <xf numFmtId="38" fontId="2" fillId="5" borderId="23" xfId="16" applyFont="1" applyFill="1" applyBorder="1" applyAlignment="1">
      <alignment vertical="center" shrinkToFit="1"/>
    </xf>
    <xf numFmtId="38" fontId="2" fillId="5" borderId="65" xfId="16" applyFont="1" applyFill="1" applyBorder="1" applyAlignment="1">
      <alignment vertical="center" shrinkToFit="1"/>
    </xf>
    <xf numFmtId="176" fontId="0" fillId="5" borderId="23" xfId="15" applyNumberFormat="1" applyFill="1" applyBorder="1" applyAlignment="1">
      <alignment vertical="center" shrinkToFit="1"/>
    </xf>
    <xf numFmtId="0" fontId="0" fillId="0" borderId="23" xfId="0" applyFill="1" applyBorder="1" applyAlignment="1" applyProtection="1">
      <alignment vertical="center" shrinkToFit="1"/>
      <protection locked="0"/>
    </xf>
    <xf numFmtId="38" fontId="0" fillId="5" borderId="68" xfId="16" applyFill="1" applyBorder="1" applyAlignment="1" applyProtection="1">
      <alignment vertical="center" shrinkToFit="1"/>
      <protection locked="0"/>
    </xf>
    <xf numFmtId="38" fontId="0" fillId="5" borderId="9" xfId="16" applyFill="1" applyBorder="1" applyAlignment="1" applyProtection="1">
      <alignment vertical="center" shrinkToFit="1"/>
      <protection locked="0"/>
    </xf>
    <xf numFmtId="38" fontId="0" fillId="5" borderId="17" xfId="16" applyFill="1" applyBorder="1" applyAlignment="1" applyProtection="1">
      <alignment vertical="center" shrinkToFit="1"/>
      <protection locked="0"/>
    </xf>
    <xf numFmtId="38" fontId="0" fillId="4" borderId="56" xfId="16" applyFill="1" applyBorder="1" applyAlignment="1" applyProtection="1">
      <alignment vertical="center" shrinkToFit="1"/>
      <protection locked="0"/>
    </xf>
    <xf numFmtId="38" fontId="0" fillId="4" borderId="57" xfId="16" applyFill="1" applyBorder="1" applyAlignment="1" applyProtection="1">
      <alignment vertical="center" shrinkToFit="1"/>
      <protection locked="0"/>
    </xf>
    <xf numFmtId="38" fontId="0" fillId="4" borderId="80" xfId="16" applyFill="1" applyBorder="1" applyAlignment="1" applyProtection="1">
      <alignment vertical="center" shrinkToFit="1"/>
      <protection locked="0"/>
    </xf>
    <xf numFmtId="38" fontId="2" fillId="0" borderId="58" xfId="16" applyFont="1" applyFill="1" applyBorder="1" applyAlignment="1">
      <alignment vertical="center" shrinkToFit="1"/>
    </xf>
    <xf numFmtId="0" fontId="0" fillId="3" borderId="56" xfId="0" applyFill="1" applyBorder="1" applyAlignment="1">
      <alignment horizontal="center" vertical="center" shrinkToFit="1"/>
    </xf>
    <xf numFmtId="0" fontId="0" fillId="3" borderId="57" xfId="0" applyFill="1" applyBorder="1" applyAlignment="1">
      <alignment horizontal="center" vertical="center" shrinkToFit="1"/>
    </xf>
    <xf numFmtId="38" fontId="2" fillId="5" borderId="57" xfId="16" applyFont="1" applyFill="1" applyBorder="1" applyAlignment="1">
      <alignment vertical="center" shrinkToFit="1"/>
    </xf>
    <xf numFmtId="38" fontId="2" fillId="5" borderId="74" xfId="16" applyFont="1" applyFill="1" applyBorder="1" applyAlignment="1">
      <alignment vertical="center" shrinkToFit="1"/>
    </xf>
    <xf numFmtId="0" fontId="0" fillId="3" borderId="85" xfId="0" applyFill="1" applyBorder="1" applyAlignment="1">
      <alignment vertical="center" shrinkToFit="1"/>
    </xf>
    <xf numFmtId="0" fontId="0" fillId="3" borderId="59" xfId="0" applyFill="1" applyBorder="1" applyAlignment="1">
      <alignment vertical="center" shrinkToFit="1"/>
    </xf>
    <xf numFmtId="0" fontId="0" fillId="3" borderId="60" xfId="0" applyFill="1" applyBorder="1" applyAlignment="1">
      <alignment vertical="center" shrinkToFit="1"/>
    </xf>
    <xf numFmtId="38" fontId="0" fillId="0" borderId="88" xfId="16" applyFill="1" applyBorder="1" applyAlignment="1">
      <alignment vertical="center" shrinkToFit="1"/>
    </xf>
    <xf numFmtId="38" fontId="0" fillId="0" borderId="77" xfId="16" applyFill="1" applyBorder="1" applyAlignment="1">
      <alignment vertical="center" shrinkToFit="1"/>
    </xf>
    <xf numFmtId="176" fontId="0" fillId="0" borderId="77" xfId="15" applyNumberFormat="1" applyFill="1" applyBorder="1" applyAlignment="1">
      <alignment vertical="center" shrinkToFit="1"/>
    </xf>
    <xf numFmtId="38" fontId="2" fillId="0" borderId="77" xfId="16" applyFont="1" applyFill="1" applyBorder="1" applyAlignment="1">
      <alignment vertical="center" shrinkToFit="1"/>
    </xf>
    <xf numFmtId="38" fontId="2" fillId="0" borderId="89" xfId="16" applyFont="1" applyFill="1" applyBorder="1" applyAlignment="1">
      <alignment vertical="center" shrinkToFit="1"/>
    </xf>
    <xf numFmtId="38" fontId="2" fillId="0" borderId="16" xfId="16" applyFont="1" applyFill="1" applyBorder="1" applyAlignment="1">
      <alignment vertical="center" shrinkToFit="1"/>
    </xf>
    <xf numFmtId="38" fontId="2" fillId="0" borderId="23" xfId="16" applyFont="1" applyFill="1" applyBorder="1" applyAlignment="1">
      <alignment vertical="center" shrinkToFit="1"/>
    </xf>
    <xf numFmtId="38" fontId="2" fillId="0" borderId="65" xfId="16" applyFont="1" applyFill="1" applyBorder="1" applyAlignment="1">
      <alignment vertical="center" shrinkToFit="1"/>
    </xf>
    <xf numFmtId="0" fontId="0" fillId="0" borderId="77" xfId="0" applyFill="1" applyBorder="1" applyAlignment="1">
      <alignment vertical="center" shrinkToFit="1"/>
    </xf>
    <xf numFmtId="176" fontId="0" fillId="0" borderId="18" xfId="15" applyNumberFormat="1" applyFill="1" applyBorder="1" applyAlignment="1">
      <alignment vertical="center" shrinkToFit="1"/>
    </xf>
    <xf numFmtId="176" fontId="0" fillId="0" borderId="15" xfId="15" applyNumberFormat="1" applyFill="1" applyBorder="1" applyAlignment="1">
      <alignment vertical="center" shrinkToFit="1"/>
    </xf>
    <xf numFmtId="176" fontId="0" fillId="0" borderId="19" xfId="15" applyNumberFormat="1" applyFill="1" applyBorder="1" applyAlignment="1">
      <alignment vertical="center" shrinkToFit="1"/>
    </xf>
    <xf numFmtId="38" fontId="2" fillId="0" borderId="18" xfId="16" applyFont="1" applyFill="1" applyBorder="1" applyAlignment="1">
      <alignment vertical="center" shrinkToFit="1"/>
    </xf>
    <xf numFmtId="0" fontId="2" fillId="3" borderId="23" xfId="0" applyFont="1" applyFill="1" applyBorder="1" applyAlignment="1">
      <alignment vertical="center" textRotation="255" shrinkToFit="1"/>
    </xf>
    <xf numFmtId="0" fontId="2" fillId="3" borderId="77" xfId="0" applyFont="1" applyFill="1" applyBorder="1" applyAlignment="1">
      <alignment vertical="center" textRotation="255" shrinkToFit="1"/>
    </xf>
    <xf numFmtId="0" fontId="0" fillId="0" borderId="18" xfId="0" applyFill="1" applyBorder="1" applyAlignment="1">
      <alignment horizontal="left" vertical="center" shrinkToFit="1"/>
    </xf>
    <xf numFmtId="0" fontId="0" fillId="0" borderId="15" xfId="0" applyFill="1" applyBorder="1" applyAlignment="1">
      <alignment horizontal="left" vertical="center" shrinkToFit="1"/>
    </xf>
    <xf numFmtId="0" fontId="0" fillId="0" borderId="19" xfId="0" applyFill="1" applyBorder="1" applyAlignment="1">
      <alignment horizontal="left" vertical="center" shrinkToFit="1"/>
    </xf>
    <xf numFmtId="38" fontId="2" fillId="0" borderId="79" xfId="16" applyFont="1" applyFill="1" applyBorder="1" applyAlignment="1">
      <alignment vertical="center" shrinkToFit="1"/>
    </xf>
    <xf numFmtId="38" fontId="2" fillId="0" borderId="90" xfId="16" applyFont="1" applyFill="1" applyBorder="1" applyAlignment="1">
      <alignment vertical="center" shrinkToFit="1"/>
    </xf>
    <xf numFmtId="38" fontId="0" fillId="0" borderId="91" xfId="16" applyFill="1" applyBorder="1" applyAlignment="1">
      <alignment vertical="center" shrinkToFit="1"/>
    </xf>
    <xf numFmtId="38" fontId="0" fillId="0" borderId="79" xfId="16" applyFill="1" applyBorder="1" applyAlignment="1">
      <alignment vertical="center" shrinkToFit="1"/>
    </xf>
    <xf numFmtId="176" fontId="0" fillId="0" borderId="79" xfId="15" applyNumberFormat="1" applyFill="1" applyBorder="1" applyAlignment="1">
      <alignment vertical="center" shrinkToFit="1"/>
    </xf>
    <xf numFmtId="38" fontId="0" fillId="0" borderId="0" xfId="16" applyFill="1" applyBorder="1" applyAlignment="1">
      <alignment vertical="center" shrinkToFit="1"/>
    </xf>
    <xf numFmtId="38" fontId="0" fillId="0" borderId="12" xfId="16" applyFill="1" applyBorder="1" applyAlignment="1">
      <alignment vertical="center" shrinkToFit="1"/>
    </xf>
    <xf numFmtId="176" fontId="0" fillId="0" borderId="13" xfId="15" applyNumberFormat="1" applyFill="1" applyBorder="1" applyAlignment="1">
      <alignment vertical="center" shrinkToFit="1"/>
    </xf>
    <xf numFmtId="176" fontId="0" fillId="0" borderId="3" xfId="15" applyNumberFormat="1" applyFill="1" applyBorder="1" applyAlignment="1">
      <alignment vertical="center" shrinkToFit="1"/>
    </xf>
    <xf numFmtId="176" fontId="0" fillId="0" borderId="14" xfId="15" applyNumberFormat="1" applyFill="1" applyBorder="1" applyAlignment="1">
      <alignment vertical="center" shrinkToFit="1"/>
    </xf>
    <xf numFmtId="0" fontId="0" fillId="3" borderId="79" xfId="0" applyFill="1" applyBorder="1" applyAlignment="1">
      <alignment horizontal="center" vertical="center" shrinkToFit="1"/>
    </xf>
    <xf numFmtId="176" fontId="0" fillId="0" borderId="16" xfId="15" applyNumberFormat="1" applyBorder="1" applyAlignment="1">
      <alignment vertical="center" shrinkToFit="1"/>
    </xf>
    <xf numFmtId="176" fontId="0" fillId="0" borderId="9" xfId="15" applyNumberFormat="1" applyBorder="1" applyAlignment="1">
      <alignment vertical="center" shrinkToFit="1"/>
    </xf>
    <xf numFmtId="176" fontId="0" fillId="0" borderId="17" xfId="15" applyNumberFormat="1" applyBorder="1" applyAlignment="1">
      <alignment vertical="center" shrinkToFit="1"/>
    </xf>
    <xf numFmtId="38" fontId="0" fillId="0" borderId="15" xfId="16" applyFill="1" applyBorder="1" applyAlignment="1">
      <alignment vertical="center" shrinkToFit="1"/>
    </xf>
    <xf numFmtId="38" fontId="0" fillId="0" borderId="19" xfId="16" applyFill="1" applyBorder="1" applyAlignment="1">
      <alignment vertical="center" shrinkToFit="1"/>
    </xf>
    <xf numFmtId="0" fontId="2" fillId="0" borderId="23" xfId="0" applyFont="1" applyFill="1" applyBorder="1" applyAlignment="1">
      <alignment horizontal="right" vertical="center" shrinkToFit="1"/>
    </xf>
    <xf numFmtId="0" fontId="2" fillId="0" borderId="18" xfId="0" applyFont="1" applyFill="1" applyBorder="1" applyAlignment="1">
      <alignment horizontal="right" vertical="center" shrinkToFit="1"/>
    </xf>
    <xf numFmtId="0" fontId="2" fillId="0" borderId="15" xfId="0" applyFont="1" applyFill="1" applyBorder="1" applyAlignment="1">
      <alignment horizontal="right" vertical="center" shrinkToFit="1"/>
    </xf>
    <xf numFmtId="0" fontId="2" fillId="0" borderId="19" xfId="0" applyFont="1" applyFill="1" applyBorder="1" applyAlignment="1">
      <alignment horizontal="right" vertical="center" shrinkToFit="1"/>
    </xf>
    <xf numFmtId="0" fontId="0" fillId="0" borderId="77" xfId="0" applyFill="1" applyBorder="1" applyAlignment="1">
      <alignment horizontal="left" vertical="center" shrinkToFit="1"/>
    </xf>
    <xf numFmtId="38" fontId="0" fillId="0" borderId="76" xfId="16" applyFill="1" applyBorder="1" applyAlignment="1">
      <alignment vertical="center" shrinkToFit="1"/>
    </xf>
    <xf numFmtId="38" fontId="0" fillId="0" borderId="72" xfId="16" applyFill="1" applyBorder="1" applyAlignment="1">
      <alignment vertical="center" shrinkToFit="1"/>
    </xf>
    <xf numFmtId="38" fontId="2" fillId="0" borderId="78" xfId="16" applyFont="1" applyFill="1" applyBorder="1" applyAlignment="1">
      <alignment vertical="center" shrinkToFit="1"/>
    </xf>
    <xf numFmtId="38" fontId="2" fillId="0" borderId="92" xfId="16" applyFont="1" applyFill="1" applyBorder="1" applyAlignment="1">
      <alignment vertical="center" shrinkToFit="1"/>
    </xf>
    <xf numFmtId="38" fontId="0" fillId="0" borderId="93" xfId="16" applyFill="1" applyBorder="1" applyAlignment="1">
      <alignment vertical="center" shrinkToFit="1"/>
    </xf>
    <xf numFmtId="38" fontId="0" fillId="0" borderId="78" xfId="16" applyFill="1" applyBorder="1" applyAlignment="1">
      <alignment vertical="center" shrinkToFit="1"/>
    </xf>
    <xf numFmtId="38" fontId="2" fillId="0" borderId="72" xfId="16" applyFont="1" applyFill="1" applyBorder="1" applyAlignment="1">
      <alignment vertical="center" shrinkToFit="1"/>
    </xf>
    <xf numFmtId="38" fontId="2" fillId="0" borderId="73" xfId="16" applyFont="1" applyFill="1" applyBorder="1" applyAlignment="1">
      <alignment vertical="center" shrinkToFit="1"/>
    </xf>
    <xf numFmtId="38" fontId="2" fillId="0" borderId="13" xfId="16" applyFont="1" applyFill="1" applyBorder="1" applyAlignment="1">
      <alignment vertical="center" shrinkToFit="1"/>
    </xf>
    <xf numFmtId="176" fontId="0" fillId="0" borderId="78" xfId="15" applyNumberFormat="1" applyFill="1" applyBorder="1" applyAlignment="1">
      <alignment vertical="center" shrinkToFit="1"/>
    </xf>
    <xf numFmtId="38" fontId="2" fillId="0" borderId="11" xfId="16" applyFont="1" applyFill="1" applyBorder="1" applyAlignment="1">
      <alignment vertical="center" shrinkToFit="1"/>
    </xf>
    <xf numFmtId="0" fontId="0" fillId="3" borderId="78" xfId="0" applyFill="1" applyBorder="1" applyAlignment="1">
      <alignment horizontal="center" vertical="center" shrinkToFit="1"/>
    </xf>
    <xf numFmtId="38" fontId="0" fillId="0" borderId="88" xfId="16" applyFont="1" applyFill="1" applyBorder="1" applyAlignment="1">
      <alignment vertical="center" shrinkToFit="1"/>
    </xf>
    <xf numFmtId="38" fontId="0" fillId="0" borderId="75" xfId="16" applyFill="1" applyBorder="1" applyAlignment="1">
      <alignment vertical="center" shrinkToFit="1"/>
    </xf>
    <xf numFmtId="38" fontId="0" fillId="0" borderId="23" xfId="16" applyFill="1" applyBorder="1" applyAlignment="1">
      <alignment vertical="center" shrinkToFit="1"/>
    </xf>
    <xf numFmtId="176" fontId="0" fillId="0" borderId="23" xfId="15" applyNumberFormat="1" applyFill="1" applyBorder="1" applyAlignment="1">
      <alignment vertical="center" shrinkToFit="1"/>
    </xf>
    <xf numFmtId="38" fontId="0" fillId="0" borderId="9" xfId="16" applyFill="1" applyBorder="1" applyAlignment="1">
      <alignment vertical="center" shrinkToFit="1"/>
    </xf>
    <xf numFmtId="38" fontId="0" fillId="0" borderId="17" xfId="16" applyFill="1" applyBorder="1" applyAlignment="1">
      <alignment vertical="center" shrinkToFit="1"/>
    </xf>
    <xf numFmtId="176" fontId="0" fillId="0" borderId="18" xfId="15" applyNumberFormat="1" applyFill="1" applyBorder="1" applyAlignment="1">
      <alignment vertical="center" shrinkToFit="1"/>
    </xf>
    <xf numFmtId="176" fontId="0" fillId="0" borderId="15" xfId="15" applyNumberFormat="1" applyFill="1" applyBorder="1" applyAlignment="1">
      <alignment vertical="center" shrinkToFit="1"/>
    </xf>
    <xf numFmtId="176" fontId="0" fillId="0" borderId="19" xfId="15" applyNumberFormat="1" applyFill="1" applyBorder="1" applyAlignment="1">
      <alignment vertical="center" shrinkToFit="1"/>
    </xf>
    <xf numFmtId="38" fontId="2" fillId="0" borderId="3" xfId="16" applyFont="1" applyFill="1" applyBorder="1" applyAlignment="1">
      <alignment vertical="center" shrinkToFit="1"/>
    </xf>
    <xf numFmtId="38" fontId="2" fillId="0" borderId="14" xfId="16" applyFont="1" applyFill="1" applyBorder="1" applyAlignment="1">
      <alignment vertical="center" shrinkToFit="1"/>
    </xf>
    <xf numFmtId="38" fontId="0" fillId="0" borderId="0" xfId="16" applyBorder="1" applyAlignment="1">
      <alignment vertical="center" shrinkToFit="1"/>
    </xf>
    <xf numFmtId="0" fontId="4" fillId="3" borderId="85" xfId="0" applyFont="1" applyFill="1" applyBorder="1" applyAlignment="1" applyProtection="1">
      <alignment horizontal="center" vertical="center" shrinkToFit="1"/>
      <protection locked="0"/>
    </xf>
    <xf numFmtId="0" fontId="4" fillId="3" borderId="59" xfId="0" applyFont="1" applyFill="1" applyBorder="1" applyAlignment="1" applyProtection="1">
      <alignment horizontal="center" vertical="center" shrinkToFit="1"/>
      <protection locked="0"/>
    </xf>
    <xf numFmtId="0" fontId="4" fillId="3" borderId="60" xfId="0" applyFont="1" applyFill="1" applyBorder="1" applyAlignment="1" applyProtection="1">
      <alignment horizontal="center" vertical="center" shrinkToFit="1"/>
      <protection locked="0"/>
    </xf>
    <xf numFmtId="38" fontId="0" fillId="4" borderId="85" xfId="16" applyFont="1" applyFill="1" applyBorder="1" applyAlignment="1" applyProtection="1">
      <alignment vertical="center"/>
      <protection locked="0"/>
    </xf>
    <xf numFmtId="38" fontId="0" fillId="4" borderId="59" xfId="16" applyFont="1" applyFill="1" applyBorder="1" applyAlignment="1" applyProtection="1">
      <alignment vertical="center"/>
      <protection locked="0"/>
    </xf>
    <xf numFmtId="38" fontId="0" fillId="4" borderId="60" xfId="16" applyFont="1" applyFill="1" applyBorder="1" applyAlignment="1" applyProtection="1">
      <alignment vertical="center"/>
      <protection locked="0"/>
    </xf>
    <xf numFmtId="0" fontId="15" fillId="2" borderId="10"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38" fontId="0" fillId="2" borderId="84" xfId="16" applyFont="1" applyFill="1" applyBorder="1" applyAlignment="1">
      <alignment vertical="center"/>
    </xf>
    <xf numFmtId="38" fontId="0" fillId="2" borderId="63" xfId="16" applyFont="1" applyFill="1" applyBorder="1" applyAlignment="1">
      <alignment vertical="center"/>
    </xf>
    <xf numFmtId="38" fontId="0" fillId="2" borderId="64" xfId="16" applyFont="1" applyFill="1" applyBorder="1" applyAlignment="1">
      <alignment vertical="center"/>
    </xf>
    <xf numFmtId="38" fontId="0" fillId="2" borderId="19" xfId="16" applyFont="1" applyFill="1" applyBorder="1" applyAlignment="1">
      <alignment vertical="center"/>
    </xf>
    <xf numFmtId="38" fontId="0" fillId="2" borderId="23" xfId="16" applyFont="1" applyFill="1" applyBorder="1" applyAlignment="1">
      <alignment vertical="center"/>
    </xf>
    <xf numFmtId="38" fontId="0" fillId="2" borderId="65" xfId="16" applyFont="1" applyFill="1" applyBorder="1" applyAlignment="1">
      <alignment vertical="center"/>
    </xf>
    <xf numFmtId="38" fontId="0" fillId="2" borderId="71" xfId="16" applyFont="1" applyFill="1" applyBorder="1" applyAlignment="1">
      <alignment vertical="center"/>
    </xf>
    <xf numFmtId="38" fontId="0" fillId="2" borderId="72" xfId="16" applyFont="1" applyFill="1" applyBorder="1" applyAlignment="1">
      <alignment vertical="center"/>
    </xf>
    <xf numFmtId="38" fontId="0" fillId="2" borderId="73" xfId="16" applyFont="1" applyFill="1" applyBorder="1" applyAlignment="1">
      <alignment vertical="center"/>
    </xf>
    <xf numFmtId="0" fontId="8" fillId="2" borderId="94"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38" fontId="0" fillId="2" borderId="84" xfId="0" applyNumberFormat="1" applyFont="1" applyFill="1" applyBorder="1" applyAlignment="1">
      <alignment vertical="center"/>
    </xf>
    <xf numFmtId="0" fontId="0" fillId="2" borderId="63" xfId="0" applyFont="1" applyFill="1" applyBorder="1" applyAlignment="1">
      <alignment vertical="center"/>
    </xf>
    <xf numFmtId="0" fontId="0" fillId="2" borderId="64" xfId="0" applyFont="1" applyFill="1" applyBorder="1" applyAlignment="1">
      <alignment vertical="center"/>
    </xf>
    <xf numFmtId="0" fontId="0" fillId="2" borderId="19" xfId="0" applyFont="1" applyFill="1" applyBorder="1" applyAlignment="1">
      <alignment vertical="center"/>
    </xf>
    <xf numFmtId="0" fontId="0" fillId="2" borderId="23" xfId="0" applyFont="1" applyFill="1" applyBorder="1" applyAlignment="1">
      <alignment vertical="center"/>
    </xf>
    <xf numFmtId="0" fontId="0" fillId="2" borderId="65" xfId="0" applyFont="1" applyFill="1" applyBorder="1" applyAlignment="1">
      <alignment vertical="center"/>
    </xf>
    <xf numFmtId="0" fontId="0" fillId="2" borderId="71" xfId="0" applyFont="1" applyFill="1" applyBorder="1" applyAlignment="1">
      <alignment vertical="center"/>
    </xf>
    <xf numFmtId="0" fontId="0" fillId="2" borderId="72" xfId="0" applyFont="1" applyFill="1" applyBorder="1" applyAlignment="1">
      <alignment vertical="center"/>
    </xf>
    <xf numFmtId="0" fontId="0" fillId="2" borderId="73" xfId="0" applyFont="1" applyFill="1" applyBorder="1" applyAlignment="1">
      <alignment vertical="center"/>
    </xf>
    <xf numFmtId="38" fontId="0" fillId="0" borderId="81" xfId="16" applyBorder="1" applyAlignment="1">
      <alignment vertical="center" shrinkToFit="1"/>
    </xf>
    <xf numFmtId="38" fontId="0" fillId="0" borderId="15" xfId="16" applyBorder="1" applyAlignment="1">
      <alignment vertical="center" shrinkToFit="1"/>
    </xf>
    <xf numFmtId="38" fontId="0" fillId="0" borderId="61" xfId="16" applyBorder="1" applyAlignment="1">
      <alignment vertical="center" shrinkToFit="1"/>
    </xf>
    <xf numFmtId="0" fontId="7" fillId="2" borderId="1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38" fontId="0" fillId="2" borderId="10" xfId="0" applyNumberFormat="1"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38" fontId="0" fillId="2" borderId="10" xfId="0" applyNumberFormat="1" applyFill="1" applyBorder="1" applyAlignment="1">
      <alignment vertical="center" shrinkToFit="1"/>
    </xf>
    <xf numFmtId="38" fontId="0" fillId="2" borderId="6" xfId="0" applyNumberFormat="1" applyFill="1" applyBorder="1" applyAlignment="1">
      <alignment vertical="center" shrinkToFit="1"/>
    </xf>
    <xf numFmtId="38" fontId="0" fillId="2" borderId="7" xfId="0" applyNumberFormat="1" applyFill="1" applyBorder="1" applyAlignment="1">
      <alignment vertical="center" shrinkToFit="1"/>
    </xf>
    <xf numFmtId="38" fontId="0" fillId="2" borderId="8" xfId="0" applyNumberFormat="1" applyFill="1" applyBorder="1" applyAlignment="1">
      <alignment vertical="center" shrinkToFit="1"/>
    </xf>
    <xf numFmtId="38" fontId="0" fillId="2" borderId="1" xfId="0" applyNumberFormat="1" applyFill="1" applyBorder="1" applyAlignment="1">
      <alignment vertical="center" shrinkToFit="1"/>
    </xf>
    <xf numFmtId="38" fontId="0" fillId="2" borderId="2" xfId="0" applyNumberFormat="1" applyFill="1" applyBorder="1" applyAlignment="1">
      <alignment vertical="center" shrinkToFit="1"/>
    </xf>
    <xf numFmtId="38" fontId="0" fillId="0" borderId="69" xfId="16" applyBorder="1" applyAlignment="1">
      <alignment vertical="center" shrinkToFit="1"/>
    </xf>
    <xf numFmtId="38" fontId="0" fillId="0" borderId="70" xfId="16" applyBorder="1" applyAlignment="1">
      <alignment vertical="center" shrinkToFit="1"/>
    </xf>
    <xf numFmtId="38" fontId="0" fillId="0" borderId="95" xfId="16" applyBorder="1" applyAlignment="1">
      <alignment vertical="center" shrinkToFit="1"/>
    </xf>
    <xf numFmtId="38" fontId="0" fillId="5" borderId="75" xfId="16" applyFill="1" applyBorder="1" applyAlignment="1">
      <alignment vertical="center" shrinkToFit="1"/>
    </xf>
    <xf numFmtId="38" fontId="0" fillId="5" borderId="23" xfId="16" applyFill="1" applyBorder="1" applyAlignment="1">
      <alignment vertical="center" shrinkToFit="1"/>
    </xf>
    <xf numFmtId="38" fontId="0" fillId="5" borderId="65" xfId="16" applyFill="1" applyBorder="1" applyAlignment="1">
      <alignment vertical="center" shrinkToFit="1"/>
    </xf>
    <xf numFmtId="38" fontId="0" fillId="5" borderId="76" xfId="16" applyFill="1" applyBorder="1" applyAlignment="1">
      <alignment vertical="center" shrinkToFit="1"/>
    </xf>
    <xf numFmtId="38" fontId="0" fillId="5" borderId="72" xfId="16" applyFill="1" applyBorder="1" applyAlignment="1">
      <alignment vertical="center" shrinkToFit="1"/>
    </xf>
    <xf numFmtId="38" fontId="0" fillId="5" borderId="73" xfId="16" applyFill="1" applyBorder="1" applyAlignment="1">
      <alignment vertical="center" shrinkToFit="1"/>
    </xf>
    <xf numFmtId="0" fontId="0" fillId="3" borderId="18" xfId="0" applyFont="1" applyFill="1" applyBorder="1" applyAlignment="1">
      <alignment vertical="center" shrinkToFit="1"/>
    </xf>
    <xf numFmtId="0" fontId="0" fillId="3" borderId="15" xfId="0" applyFont="1" applyFill="1" applyBorder="1" applyAlignment="1">
      <alignment vertical="center" shrinkToFit="1"/>
    </xf>
    <xf numFmtId="0" fontId="0" fillId="3" borderId="19" xfId="0" applyFont="1" applyFill="1" applyBorder="1" applyAlignment="1">
      <alignment vertical="center" shrinkToFit="1"/>
    </xf>
    <xf numFmtId="38" fontId="0" fillId="4" borderId="75" xfId="16" applyFill="1" applyBorder="1" applyAlignment="1" applyProtection="1">
      <alignment vertical="center" shrinkToFit="1"/>
      <protection locked="0"/>
    </xf>
    <xf numFmtId="38" fontId="0" fillId="4" borderId="23" xfId="16" applyFill="1" applyBorder="1" applyAlignment="1" applyProtection="1">
      <alignment vertical="center" shrinkToFit="1"/>
      <protection locked="0"/>
    </xf>
    <xf numFmtId="38" fontId="0" fillId="4" borderId="65" xfId="16" applyFill="1" applyBorder="1" applyAlignment="1" applyProtection="1">
      <alignment vertical="center" shrinkToFit="1"/>
      <protection locked="0"/>
    </xf>
    <xf numFmtId="0" fontId="4" fillId="0" borderId="23" xfId="0" applyFont="1" applyFill="1" applyBorder="1" applyAlignment="1">
      <alignment vertical="center" shrinkToFit="1"/>
    </xf>
    <xf numFmtId="0" fontId="4" fillId="0" borderId="23" xfId="0" applyFont="1" applyFill="1" applyBorder="1" applyAlignment="1">
      <alignment horizontal="left" vertical="center" shrinkToFit="1"/>
    </xf>
    <xf numFmtId="0" fontId="0" fillId="3" borderId="23" xfId="0" applyFont="1" applyFill="1" applyBorder="1" applyAlignment="1">
      <alignment horizontal="left" vertical="center" shrinkToFit="1"/>
    </xf>
    <xf numFmtId="0" fontId="0" fillId="3" borderId="23" xfId="0" applyFont="1" applyFill="1" applyBorder="1" applyAlignment="1">
      <alignment vertical="center" shrinkToFit="1"/>
    </xf>
    <xf numFmtId="0" fontId="0" fillId="3" borderId="77" xfId="0" applyFont="1" applyFill="1" applyBorder="1" applyAlignment="1">
      <alignment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0" fillId="3" borderId="11"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77" xfId="0" applyFill="1" applyBorder="1" applyAlignment="1">
      <alignment vertical="center" shrinkToFit="1"/>
    </xf>
    <xf numFmtId="0" fontId="6" fillId="2" borderId="0" xfId="0" applyFont="1" applyFill="1" applyBorder="1" applyAlignment="1">
      <alignment vertical="center" shrinkToFit="1"/>
    </xf>
    <xf numFmtId="0" fontId="0" fillId="3" borderId="7" xfId="0" applyFill="1" applyBorder="1" applyAlignment="1">
      <alignment horizontal="center" vertical="center" shrinkToFit="1"/>
    </xf>
    <xf numFmtId="0" fontId="0" fillId="3" borderId="67" xfId="0" applyFill="1" applyBorder="1" applyAlignment="1">
      <alignment horizontal="center" vertical="center" shrinkToFit="1"/>
    </xf>
    <xf numFmtId="0" fontId="0" fillId="3" borderId="96" xfId="0" applyFill="1" applyBorder="1" applyAlignment="1">
      <alignment horizontal="center" vertical="center" shrinkToFit="1"/>
    </xf>
    <xf numFmtId="38" fontId="0" fillId="0" borderId="75" xfId="16" applyBorder="1" applyAlignment="1">
      <alignment vertical="center" shrinkToFit="1"/>
    </xf>
    <xf numFmtId="38" fontId="0" fillId="0" borderId="23" xfId="16" applyBorder="1" applyAlignment="1">
      <alignment vertical="center" shrinkToFit="1"/>
    </xf>
    <xf numFmtId="38" fontId="0" fillId="0" borderId="65" xfId="16" applyBorder="1" applyAlignment="1">
      <alignment vertical="center" shrinkToFit="1"/>
    </xf>
    <xf numFmtId="0" fontId="0" fillId="3" borderId="94" xfId="0" applyFill="1" applyBorder="1" applyAlignment="1">
      <alignment horizontal="center" vertical="center" shrinkToFit="1"/>
    </xf>
    <xf numFmtId="0" fontId="0" fillId="3" borderId="63" xfId="0" applyFill="1" applyBorder="1" applyAlignment="1">
      <alignment horizontal="center" vertical="center" shrinkToFit="1"/>
    </xf>
    <xf numFmtId="0" fontId="0" fillId="3" borderId="64" xfId="0" applyFill="1" applyBorder="1" applyAlignment="1">
      <alignment horizontal="center" vertical="center" shrinkToFit="1"/>
    </xf>
    <xf numFmtId="0" fontId="0" fillId="3" borderId="75" xfId="0" applyFill="1" applyBorder="1" applyAlignment="1">
      <alignment horizontal="center" vertical="center" shrinkToFit="1"/>
    </xf>
    <xf numFmtId="0" fontId="0" fillId="3" borderId="65" xfId="0" applyFill="1" applyBorder="1" applyAlignment="1">
      <alignment horizontal="center" vertical="center" shrinkToFit="1"/>
    </xf>
    <xf numFmtId="38" fontId="0" fillId="0" borderId="88" xfId="16" applyBorder="1" applyAlignment="1">
      <alignment vertical="center" shrinkToFit="1"/>
    </xf>
    <xf numFmtId="38" fontId="0" fillId="0" borderId="77" xfId="16" applyBorder="1" applyAlignment="1">
      <alignment vertical="center" shrinkToFit="1"/>
    </xf>
    <xf numFmtId="38" fontId="0" fillId="0" borderId="89" xfId="16" applyBorder="1" applyAlignment="1">
      <alignment vertical="center" shrinkToFit="1"/>
    </xf>
    <xf numFmtId="0" fontId="0" fillId="3" borderId="78" xfId="0" applyFont="1" applyFill="1" applyBorder="1" applyAlignment="1">
      <alignment horizontal="center" vertical="center" shrinkToFit="1"/>
    </xf>
    <xf numFmtId="0" fontId="0" fillId="3" borderId="79" xfId="0" applyFont="1" applyFill="1" applyBorder="1" applyAlignment="1">
      <alignment horizontal="center" vertical="center" shrinkToFit="1"/>
    </xf>
    <xf numFmtId="0" fontId="0" fillId="3" borderId="56" xfId="0" applyFont="1" applyFill="1" applyBorder="1" applyAlignment="1">
      <alignment horizontal="center" vertical="center" shrinkToFit="1"/>
    </xf>
    <xf numFmtId="0" fontId="0" fillId="3" borderId="57" xfId="0" applyFont="1" applyFill="1" applyBorder="1" applyAlignment="1">
      <alignment horizontal="center" vertical="center" shrinkToFit="1"/>
    </xf>
    <xf numFmtId="38" fontId="0" fillId="2" borderId="6" xfId="0" applyNumberFormat="1" applyFont="1" applyFill="1" applyBorder="1" applyAlignment="1">
      <alignment vertical="center"/>
    </xf>
    <xf numFmtId="38" fontId="0" fillId="5" borderId="94" xfId="16" applyFill="1" applyBorder="1" applyAlignment="1">
      <alignment vertical="center" shrinkToFit="1"/>
    </xf>
    <xf numFmtId="38" fontId="0" fillId="5" borderId="63" xfId="16" applyFill="1" applyBorder="1" applyAlignment="1">
      <alignment vertical="center" shrinkToFit="1"/>
    </xf>
    <xf numFmtId="38" fontId="0" fillId="5" borderId="64" xfId="16" applyFill="1" applyBorder="1" applyAlignment="1">
      <alignment vertical="center" shrinkToFit="1"/>
    </xf>
    <xf numFmtId="38" fontId="0" fillId="4" borderId="58" xfId="16" applyFill="1" applyBorder="1" applyAlignment="1">
      <alignment vertical="center" shrinkToFit="1"/>
    </xf>
    <xf numFmtId="38" fontId="0" fillId="4" borderId="59" xfId="16" applyFill="1" applyBorder="1" applyAlignment="1">
      <alignment vertical="center" shrinkToFit="1"/>
    </xf>
    <xf numFmtId="38" fontId="0" fillId="4" borderId="80" xfId="16" applyFill="1" applyBorder="1" applyAlignment="1">
      <alignment vertical="center" shrinkToFit="1"/>
    </xf>
    <xf numFmtId="38" fontId="0" fillId="4" borderId="57" xfId="16" applyFill="1" applyBorder="1" applyAlignment="1">
      <alignment vertical="center" shrinkToFit="1"/>
    </xf>
    <xf numFmtId="38" fontId="0" fillId="4" borderId="74" xfId="16" applyFill="1" applyBorder="1" applyAlignment="1">
      <alignment vertical="center" shrinkToFit="1"/>
    </xf>
    <xf numFmtId="0" fontId="0" fillId="0" borderId="0" xfId="0" applyAlignment="1">
      <alignment vertical="center" shrinkToFit="1"/>
    </xf>
    <xf numFmtId="9" fontId="0" fillId="0" borderId="0" xfId="15" applyAlignment="1">
      <alignment vertical="center" shrinkToFit="1"/>
    </xf>
    <xf numFmtId="38" fontId="0" fillId="0" borderId="0" xfId="16" applyAlignment="1">
      <alignment vertical="center" shrinkToFit="1"/>
    </xf>
    <xf numFmtId="38" fontId="2" fillId="0" borderId="23" xfId="16" applyFont="1" applyFill="1" applyBorder="1" applyAlignment="1" applyProtection="1">
      <alignment vertical="center" shrinkToFit="1"/>
      <protection/>
    </xf>
    <xf numFmtId="38" fontId="0" fillId="0" borderId="23" xfId="16" applyFill="1" applyBorder="1" applyAlignment="1" applyProtection="1">
      <alignment vertical="center" shrinkToFit="1"/>
      <protection/>
    </xf>
    <xf numFmtId="38" fontId="0" fillId="2" borderId="23" xfId="0" applyNumberFormat="1" applyFill="1" applyBorder="1" applyAlignment="1">
      <alignment horizontal="center" vertical="center" shrinkToFit="1"/>
    </xf>
    <xf numFmtId="38" fontId="0" fillId="2" borderId="23" xfId="16" applyFill="1" applyBorder="1" applyAlignment="1">
      <alignment vertical="center" shrinkToFit="1"/>
    </xf>
    <xf numFmtId="38" fontId="0" fillId="0" borderId="23" xfId="16" applyBorder="1" applyAlignment="1">
      <alignment vertical="center" shrinkToFit="1"/>
    </xf>
    <xf numFmtId="0" fontId="0" fillId="4" borderId="18" xfId="0" applyFill="1" applyBorder="1" applyAlignment="1" applyProtection="1">
      <alignment vertical="center" shrinkToFit="1"/>
      <protection locked="0"/>
    </xf>
    <xf numFmtId="0" fontId="0" fillId="4" borderId="15" xfId="0" applyFill="1" applyBorder="1" applyAlignment="1" applyProtection="1">
      <alignment vertical="center" shrinkToFit="1"/>
      <protection locked="0"/>
    </xf>
    <xf numFmtId="0" fontId="0" fillId="4" borderId="19" xfId="0" applyFill="1" applyBorder="1" applyAlignment="1" applyProtection="1">
      <alignment vertical="center" shrinkToFit="1"/>
      <protection locked="0"/>
    </xf>
    <xf numFmtId="38" fontId="0" fillId="4" borderId="18" xfId="16" applyFill="1" applyBorder="1" applyAlignment="1" applyProtection="1">
      <alignment vertical="center" shrinkToFit="1"/>
      <protection locked="0"/>
    </xf>
    <xf numFmtId="0" fontId="0" fillId="3" borderId="23" xfId="0" applyFont="1" applyFill="1" applyBorder="1" applyAlignment="1">
      <alignment horizontal="center" vertical="center" shrinkToFit="1"/>
    </xf>
    <xf numFmtId="38" fontId="0" fillId="2" borderId="18" xfId="16" applyFont="1" applyFill="1" applyBorder="1" applyAlignment="1">
      <alignment vertical="center" shrinkToFit="1"/>
    </xf>
    <xf numFmtId="38" fontId="0" fillId="2" borderId="15" xfId="16" applyFont="1" applyFill="1" applyBorder="1" applyAlignment="1">
      <alignment vertical="center" shrinkToFit="1"/>
    </xf>
    <xf numFmtId="38" fontId="0" fillId="2" borderId="19" xfId="16" applyFont="1" applyFill="1" applyBorder="1" applyAlignment="1">
      <alignment vertical="center" shrinkToFit="1"/>
    </xf>
    <xf numFmtId="0" fontId="6" fillId="2" borderId="1" xfId="0" applyFont="1" applyFill="1" applyBorder="1" applyAlignment="1">
      <alignment vertical="center" shrinkToFit="1"/>
    </xf>
    <xf numFmtId="0" fontId="0" fillId="2" borderId="6" xfId="0" applyFill="1" applyBorder="1" applyAlignment="1">
      <alignment vertical="center" shrinkToFit="1"/>
    </xf>
    <xf numFmtId="0" fontId="0" fillId="2" borderId="7" xfId="0" applyFill="1" applyBorder="1" applyAlignment="1">
      <alignment vertical="center" shrinkToFit="1"/>
    </xf>
    <xf numFmtId="0" fontId="0" fillId="2" borderId="8"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0" fillId="2" borderId="0" xfId="0" applyFill="1" applyAlignment="1">
      <alignment horizontal="distributed" vertical="center" shrinkToFit="1"/>
    </xf>
    <xf numFmtId="0" fontId="0" fillId="2" borderId="0" xfId="0" applyFill="1" applyAlignment="1">
      <alignment horizontal="center" vertical="center" shrinkToFit="1"/>
    </xf>
    <xf numFmtId="0" fontId="0" fillId="2" borderId="1" xfId="0" applyFill="1" applyBorder="1" applyAlignment="1">
      <alignment horizontal="distributed" vertical="center" shrinkToFit="1"/>
    </xf>
    <xf numFmtId="38" fontId="0" fillId="2" borderId="10" xfId="16" applyFill="1" applyBorder="1" applyAlignment="1">
      <alignment vertical="center" shrinkToFit="1"/>
    </xf>
    <xf numFmtId="38" fontId="0" fillId="2" borderId="6" xfId="16" applyFill="1" applyBorder="1" applyAlignment="1">
      <alignment vertical="center" shrinkToFit="1"/>
    </xf>
    <xf numFmtId="38" fontId="0" fillId="2" borderId="7" xfId="16" applyFill="1" applyBorder="1" applyAlignment="1">
      <alignment vertical="center" shrinkToFit="1"/>
    </xf>
    <xf numFmtId="38" fontId="0" fillId="2" borderId="8" xfId="16" applyFill="1" applyBorder="1" applyAlignment="1">
      <alignment vertical="center" shrinkToFit="1"/>
    </xf>
    <xf numFmtId="38" fontId="0" fillId="2" borderId="1" xfId="16" applyFill="1" applyBorder="1" applyAlignment="1">
      <alignment vertical="center" shrinkToFit="1"/>
    </xf>
    <xf numFmtId="38" fontId="0" fillId="2" borderId="2" xfId="16" applyFill="1" applyBorder="1" applyAlignment="1">
      <alignment vertical="center" shrinkToFit="1"/>
    </xf>
    <xf numFmtId="0" fontId="0" fillId="2" borderId="0" xfId="0" applyFill="1" applyBorder="1" applyAlignment="1">
      <alignment horizontal="center" vertical="center" shrinkToFit="1"/>
    </xf>
    <xf numFmtId="0" fontId="7" fillId="2" borderId="0" xfId="0" applyFont="1" applyFill="1" applyBorder="1" applyAlignment="1">
      <alignment horizontal="center" vertical="center" shrinkToFit="1"/>
    </xf>
    <xf numFmtId="38" fontId="0" fillId="4" borderId="18" xfId="16" applyFill="1" applyBorder="1" applyAlignment="1" applyProtection="1">
      <alignment vertical="center" shrinkToFit="1"/>
      <protection locked="0"/>
    </xf>
    <xf numFmtId="38" fontId="0" fillId="2" borderId="18" xfId="16" applyFont="1" applyFill="1" applyBorder="1" applyAlignment="1">
      <alignment horizontal="right" vertical="center" shrinkToFit="1"/>
    </xf>
    <xf numFmtId="38" fontId="0" fillId="2" borderId="15" xfId="16" applyFont="1" applyFill="1" applyBorder="1" applyAlignment="1">
      <alignment horizontal="right" vertical="center" shrinkToFit="1"/>
    </xf>
    <xf numFmtId="38" fontId="0" fillId="2" borderId="19" xfId="16" applyFont="1" applyFill="1" applyBorder="1" applyAlignment="1">
      <alignment horizontal="right" vertical="center" shrinkToFit="1"/>
    </xf>
    <xf numFmtId="38" fontId="0" fillId="4" borderId="18" xfId="16" applyFont="1" applyFill="1" applyBorder="1" applyAlignment="1" applyProtection="1">
      <alignment vertical="center" shrinkToFit="1"/>
      <protection locked="0"/>
    </xf>
    <xf numFmtId="0" fontId="0" fillId="0" borderId="76" xfId="0" applyBorder="1" applyAlignment="1">
      <alignment vertical="center" shrinkToFit="1"/>
    </xf>
    <xf numFmtId="0" fontId="0" fillId="0" borderId="72" xfId="0" applyBorder="1" applyAlignment="1">
      <alignment vertical="center" shrinkToFit="1"/>
    </xf>
    <xf numFmtId="38" fontId="0" fillId="0" borderId="72" xfId="16" applyBorder="1" applyAlignment="1">
      <alignment vertical="center" shrinkToFit="1"/>
    </xf>
    <xf numFmtId="38" fontId="0" fillId="0" borderId="73" xfId="16" applyBorder="1" applyAlignment="1">
      <alignment vertical="center" shrinkToFit="1"/>
    </xf>
    <xf numFmtId="38" fontId="0" fillId="0" borderId="23" xfId="16" applyFill="1" applyBorder="1" applyAlignment="1" applyProtection="1">
      <alignment vertical="center" shrinkToFit="1"/>
      <protection/>
    </xf>
    <xf numFmtId="0" fontId="0" fillId="0" borderId="88" xfId="0" applyBorder="1" applyAlignment="1">
      <alignment vertical="center" shrinkToFit="1"/>
    </xf>
    <xf numFmtId="38" fontId="0" fillId="0" borderId="77" xfId="0" applyNumberFormat="1" applyFill="1" applyBorder="1" applyAlignment="1">
      <alignment vertical="center" shrinkToFit="1"/>
    </xf>
    <xf numFmtId="0" fontId="0" fillId="0" borderId="89" xfId="0" applyFill="1" applyBorder="1" applyAlignment="1">
      <alignment vertical="center" shrinkToFit="1"/>
    </xf>
    <xf numFmtId="0" fontId="0" fillId="0" borderId="75" xfId="0" applyBorder="1" applyAlignment="1">
      <alignment vertical="center" shrinkToFit="1"/>
    </xf>
    <xf numFmtId="38" fontId="0" fillId="0" borderId="23" xfId="0" applyNumberFormat="1" applyFill="1" applyBorder="1" applyAlignment="1">
      <alignment vertical="center" shrinkToFit="1"/>
    </xf>
    <xf numFmtId="0" fontId="0" fillId="0" borderId="65" xfId="0" applyFill="1" applyBorder="1" applyAlignment="1">
      <alignment vertical="center" shrinkToFit="1"/>
    </xf>
    <xf numFmtId="0" fontId="7" fillId="2" borderId="3" xfId="0" applyFont="1" applyFill="1" applyBorder="1" applyAlignment="1">
      <alignment horizontal="center" vertical="center" shrinkToFit="1"/>
    </xf>
    <xf numFmtId="0" fontId="0" fillId="4" borderId="16" xfId="0" applyFill="1" applyBorder="1" applyAlignment="1" applyProtection="1">
      <alignment vertical="center" shrinkToFit="1"/>
      <protection locked="0"/>
    </xf>
    <xf numFmtId="0" fontId="0" fillId="4" borderId="9" xfId="0" applyFill="1" applyBorder="1" applyAlignment="1" applyProtection="1">
      <alignment vertical="center" shrinkToFit="1"/>
      <protection locked="0"/>
    </xf>
    <xf numFmtId="0" fontId="0" fillId="4" borderId="17" xfId="0" applyFill="1" applyBorder="1" applyAlignment="1" applyProtection="1">
      <alignment vertical="center" shrinkToFit="1"/>
      <protection locked="0"/>
    </xf>
    <xf numFmtId="0" fontId="0" fillId="3" borderId="10" xfId="0" applyFill="1" applyBorder="1" applyAlignment="1">
      <alignment vertical="center" shrinkToFit="1"/>
    </xf>
    <xf numFmtId="0" fontId="0" fillId="3" borderId="6" xfId="0" applyFill="1" applyBorder="1" applyAlignment="1">
      <alignment vertical="center" shrinkToFit="1"/>
    </xf>
    <xf numFmtId="0" fontId="0" fillId="3" borderId="62" xfId="0" applyFill="1" applyBorder="1" applyAlignment="1">
      <alignment vertical="center" shrinkToFit="1"/>
    </xf>
    <xf numFmtId="0" fontId="0" fillId="3" borderId="85" xfId="0" applyFill="1" applyBorder="1" applyAlignment="1">
      <alignment horizontal="center" vertical="center" shrinkToFit="1"/>
    </xf>
    <xf numFmtId="0" fontId="0" fillId="3" borderId="59" xfId="0" applyFill="1" applyBorder="1" applyAlignment="1">
      <alignment horizontal="center" vertical="center" shrinkToFit="1"/>
    </xf>
    <xf numFmtId="0" fontId="0" fillId="3" borderId="80" xfId="0" applyFill="1" applyBorder="1" applyAlignment="1">
      <alignment horizontal="center" vertical="center" shrinkToFit="1"/>
    </xf>
    <xf numFmtId="38" fontId="0" fillId="0" borderId="97" xfId="16" applyBorder="1" applyAlignment="1">
      <alignment vertical="center" shrinkToFit="1"/>
    </xf>
    <xf numFmtId="38" fontId="0" fillId="0" borderId="57" xfId="16" applyBorder="1" applyAlignment="1">
      <alignment vertical="center" shrinkToFit="1"/>
    </xf>
    <xf numFmtId="0" fontId="0" fillId="4" borderId="13" xfId="0" applyFill="1" applyBorder="1" applyAlignment="1" applyProtection="1">
      <alignment vertical="center" shrinkToFit="1"/>
      <protection locked="0"/>
    </xf>
    <xf numFmtId="0" fontId="0" fillId="4" borderId="3" xfId="0" applyFill="1" applyBorder="1" applyAlignment="1" applyProtection="1">
      <alignment vertical="center" shrinkToFit="1"/>
      <protection locked="0"/>
    </xf>
    <xf numFmtId="0" fontId="0" fillId="4" borderId="14" xfId="0" applyFill="1" applyBorder="1" applyAlignment="1" applyProtection="1">
      <alignment vertical="center" shrinkToFit="1"/>
      <protection locked="0"/>
    </xf>
    <xf numFmtId="0" fontId="0" fillId="4" borderId="18" xfId="0" applyFill="1" applyBorder="1" applyAlignment="1" applyProtection="1">
      <alignment horizontal="center" vertical="center" shrinkToFit="1"/>
      <protection locked="0"/>
    </xf>
    <xf numFmtId="0" fontId="0" fillId="4" borderId="19" xfId="0" applyFill="1" applyBorder="1" applyAlignment="1" applyProtection="1">
      <alignment horizontal="center" vertical="center" shrinkToFit="1"/>
      <protection locked="0"/>
    </xf>
    <xf numFmtId="0" fontId="0" fillId="3" borderId="80" xfId="0" applyFill="1" applyBorder="1" applyAlignment="1">
      <alignment vertical="center" shrinkToFit="1"/>
    </xf>
    <xf numFmtId="0" fontId="0" fillId="4" borderId="77" xfId="0" applyFill="1" applyBorder="1" applyAlignment="1" applyProtection="1">
      <alignment vertical="center" shrinkToFit="1"/>
      <protection locked="0"/>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2" borderId="76" xfId="0" applyFill="1" applyBorder="1" applyAlignment="1">
      <alignment vertical="center" shrinkToFit="1"/>
    </xf>
    <xf numFmtId="0" fontId="0" fillId="2" borderId="72" xfId="0" applyFill="1" applyBorder="1" applyAlignment="1">
      <alignment vertical="center" shrinkToFit="1"/>
    </xf>
    <xf numFmtId="38" fontId="0" fillId="2" borderId="72" xfId="0" applyNumberFormat="1" applyFill="1" applyBorder="1" applyAlignment="1">
      <alignment vertical="center" shrinkToFit="1"/>
    </xf>
    <xf numFmtId="0" fontId="0" fillId="2" borderId="73" xfId="0" applyFill="1" applyBorder="1" applyAlignment="1">
      <alignment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38" fontId="0" fillId="0" borderId="57" xfId="0" applyNumberFormat="1" applyBorder="1" applyAlignment="1">
      <alignment vertical="center" shrinkToFit="1"/>
    </xf>
    <xf numFmtId="0" fontId="0" fillId="0" borderId="57" xfId="0" applyBorder="1" applyAlignment="1">
      <alignment vertical="center" shrinkToFit="1"/>
    </xf>
    <xf numFmtId="0" fontId="0" fillId="0" borderId="74" xfId="0" applyBorder="1" applyAlignment="1">
      <alignment vertical="center" shrinkToFit="1"/>
    </xf>
    <xf numFmtId="0" fontId="0" fillId="0" borderId="98" xfId="0" applyBorder="1" applyAlignment="1">
      <alignment vertical="center" shrinkToFit="1"/>
    </xf>
    <xf numFmtId="0" fontId="0" fillId="0" borderId="99" xfId="0" applyBorder="1" applyAlignment="1">
      <alignment vertical="center" shrinkToFit="1"/>
    </xf>
    <xf numFmtId="38" fontId="0" fillId="0" borderId="99" xfId="0" applyNumberFormat="1" applyBorder="1" applyAlignment="1">
      <alignment vertical="center" shrinkToFit="1"/>
    </xf>
    <xf numFmtId="0" fontId="0" fillId="0" borderId="100" xfId="0" applyBorder="1" applyAlignment="1">
      <alignment vertical="center" shrinkToFit="1"/>
    </xf>
    <xf numFmtId="0" fontId="0" fillId="0" borderId="94" xfId="0" applyBorder="1" applyAlignment="1">
      <alignment vertical="center" shrinkToFit="1"/>
    </xf>
    <xf numFmtId="0" fontId="0" fillId="0" borderId="63" xfId="0" applyBorder="1" applyAlignment="1">
      <alignment vertical="center" shrinkToFit="1"/>
    </xf>
    <xf numFmtId="38" fontId="0" fillId="4" borderId="63" xfId="0" applyNumberFormat="1" applyFill="1" applyBorder="1" applyAlignment="1" applyProtection="1">
      <alignment vertical="center" shrinkToFit="1"/>
      <protection locked="0"/>
    </xf>
    <xf numFmtId="0" fontId="0" fillId="4" borderId="63" xfId="0" applyFill="1" applyBorder="1" applyAlignment="1" applyProtection="1">
      <alignment vertical="center" shrinkToFit="1"/>
      <protection locked="0"/>
    </xf>
    <xf numFmtId="0" fontId="0" fillId="4" borderId="64" xfId="0" applyFill="1" applyBorder="1" applyAlignment="1" applyProtection="1">
      <alignment vertical="center" shrinkToFit="1"/>
      <protection locked="0"/>
    </xf>
    <xf numFmtId="38" fontId="0" fillId="0" borderId="63" xfId="0" applyNumberFormat="1" applyBorder="1" applyAlignment="1">
      <alignment vertical="center" shrinkToFit="1"/>
    </xf>
    <xf numFmtId="0" fontId="0" fillId="0" borderId="64" xfId="0" applyBorder="1" applyAlignment="1">
      <alignment vertical="center" shrinkToFit="1"/>
    </xf>
    <xf numFmtId="0" fontId="0" fillId="2" borderId="56" xfId="0" applyFill="1" applyBorder="1" applyAlignment="1">
      <alignment horizontal="center" vertical="center" shrinkToFit="1"/>
    </xf>
    <xf numFmtId="0" fontId="0" fillId="2" borderId="57" xfId="0" applyFill="1" applyBorder="1" applyAlignment="1">
      <alignment horizontal="center" vertical="center" shrinkToFit="1"/>
    </xf>
    <xf numFmtId="0" fontId="7" fillId="2" borderId="57" xfId="0" applyFont="1" applyFill="1" applyBorder="1" applyAlignment="1">
      <alignment horizontal="center" vertical="center" shrinkToFit="1"/>
    </xf>
    <xf numFmtId="0" fontId="7" fillId="2" borderId="74" xfId="0" applyFont="1" applyFill="1" applyBorder="1" applyAlignment="1">
      <alignment horizontal="center" vertical="center" shrinkToFit="1"/>
    </xf>
    <xf numFmtId="38" fontId="0" fillId="2" borderId="57" xfId="0" applyNumberFormat="1" applyFill="1" applyBorder="1" applyAlignment="1">
      <alignment vertical="center" shrinkToFit="1"/>
    </xf>
    <xf numFmtId="0" fontId="0" fillId="2" borderId="57" xfId="0" applyFill="1" applyBorder="1" applyAlignment="1">
      <alignment vertical="center" shrinkToFit="1"/>
    </xf>
    <xf numFmtId="0" fontId="0" fillId="2" borderId="74" xfId="0" applyFill="1" applyBorder="1" applyAlignment="1">
      <alignment vertical="center" shrinkToFit="1"/>
    </xf>
    <xf numFmtId="0" fontId="0" fillId="2" borderId="56" xfId="0" applyFill="1" applyBorder="1" applyAlignment="1">
      <alignment vertical="center" shrinkToFit="1"/>
    </xf>
    <xf numFmtId="0" fontId="13" fillId="2" borderId="0" xfId="0" applyFont="1" applyFill="1" applyAlignment="1">
      <alignment vertical="center" shrinkToFit="1"/>
    </xf>
    <xf numFmtId="0" fontId="0" fillId="3" borderId="23" xfId="0" applyFill="1" applyBorder="1" applyAlignment="1">
      <alignment horizontal="center" vertical="center" textRotation="255" shrinkToFit="1"/>
    </xf>
    <xf numFmtId="0" fontId="0" fillId="3" borderId="18" xfId="0" applyFill="1" applyBorder="1" applyAlignment="1">
      <alignment horizontal="center" vertical="center" textRotation="255" shrinkToFit="1"/>
    </xf>
    <xf numFmtId="38" fontId="0" fillId="4" borderId="77" xfId="16" applyFill="1" applyBorder="1" applyAlignment="1" applyProtection="1">
      <alignment vertical="center" shrinkToFit="1"/>
      <protection locked="0"/>
    </xf>
    <xf numFmtId="0" fontId="0" fillId="4" borderId="79" xfId="0" applyFill="1" applyBorder="1" applyAlignment="1" applyProtection="1">
      <alignment vertical="center" shrinkToFit="1"/>
      <protection locked="0"/>
    </xf>
    <xf numFmtId="0" fontId="0" fillId="4" borderId="13" xfId="0" applyFill="1" applyBorder="1" applyAlignment="1" applyProtection="1">
      <alignment horizontal="center" vertical="center" shrinkToFit="1"/>
      <protection locked="0"/>
    </xf>
    <xf numFmtId="0" fontId="0" fillId="4" borderId="14" xfId="0" applyFill="1" applyBorder="1" applyAlignment="1" applyProtection="1">
      <alignment horizontal="center" vertical="center" shrinkToFit="1"/>
      <protection locked="0"/>
    </xf>
    <xf numFmtId="0" fontId="0" fillId="3" borderId="77" xfId="0" applyFill="1" applyBorder="1" applyAlignment="1">
      <alignment horizontal="center" vertical="center" textRotation="255" shrinkToFit="1"/>
    </xf>
    <xf numFmtId="0" fontId="0" fillId="3" borderId="16" xfId="0" applyFill="1" applyBorder="1" applyAlignment="1">
      <alignment horizontal="center" vertical="center" textRotation="255" shrinkToFit="1"/>
    </xf>
    <xf numFmtId="38" fontId="0" fillId="4" borderId="79" xfId="16" applyFill="1" applyBorder="1" applyAlignment="1" applyProtection="1">
      <alignment vertical="center" shrinkToFit="1"/>
      <protection locked="0"/>
    </xf>
    <xf numFmtId="178" fontId="0" fillId="4" borderId="23" xfId="15" applyNumberFormat="1" applyFill="1" applyBorder="1" applyAlignment="1" applyProtection="1">
      <alignment vertical="center" shrinkToFit="1"/>
      <protection locked="0"/>
    </xf>
    <xf numFmtId="178" fontId="0" fillId="4" borderId="18" xfId="15" applyNumberFormat="1" applyFill="1" applyBorder="1" applyAlignment="1" applyProtection="1">
      <alignment vertical="center" shrinkToFit="1"/>
      <protection locked="0"/>
    </xf>
    <xf numFmtId="178" fontId="0" fillId="4" borderId="15" xfId="15" applyNumberFormat="1" applyFill="1" applyBorder="1" applyAlignment="1" applyProtection="1">
      <alignment vertical="center" shrinkToFit="1"/>
      <protection locked="0"/>
    </xf>
    <xf numFmtId="178" fontId="0" fillId="4" borderId="19" xfId="15" applyNumberFormat="1" applyFill="1" applyBorder="1" applyAlignment="1" applyProtection="1">
      <alignment vertical="center" shrinkToFit="1"/>
      <protection locked="0"/>
    </xf>
    <xf numFmtId="178" fontId="0" fillId="4" borderId="77" xfId="15" applyNumberFormat="1" applyFill="1" applyBorder="1" applyAlignment="1" applyProtection="1">
      <alignment vertical="center" shrinkToFit="1"/>
      <protection locked="0"/>
    </xf>
    <xf numFmtId="178" fontId="0" fillId="0" borderId="57" xfId="15" applyNumberFormat="1" applyBorder="1" applyAlignment="1">
      <alignment vertical="center" shrinkToFit="1"/>
    </xf>
    <xf numFmtId="178" fontId="0" fillId="4" borderId="79" xfId="15" applyNumberFormat="1" applyFill="1" applyBorder="1" applyAlignment="1" applyProtection="1">
      <alignment vertical="center" shrinkToFit="1"/>
      <protection locked="0"/>
    </xf>
    <xf numFmtId="178" fontId="0" fillId="0" borderId="97" xfId="15" applyNumberFormat="1" applyBorder="1" applyAlignment="1">
      <alignment vertical="center" shrinkToFit="1"/>
    </xf>
    <xf numFmtId="38" fontId="0" fillId="0" borderId="79" xfId="16" applyBorder="1" applyAlignment="1">
      <alignment vertical="center" shrinkToFit="1"/>
    </xf>
    <xf numFmtId="38" fontId="0" fillId="0" borderId="18" xfId="16" applyFill="1" applyBorder="1" applyAlignment="1">
      <alignment vertical="center" shrinkToFit="1"/>
    </xf>
    <xf numFmtId="38" fontId="0" fillId="0" borderId="15" xfId="16" applyFill="1" applyBorder="1" applyAlignment="1">
      <alignment vertical="center" shrinkToFit="1"/>
    </xf>
    <xf numFmtId="38" fontId="0" fillId="0" borderId="19" xfId="16" applyFill="1" applyBorder="1" applyAlignment="1">
      <alignment vertical="center" shrinkToFit="1"/>
    </xf>
    <xf numFmtId="38" fontId="0" fillId="0" borderId="16" xfId="16" applyFill="1" applyBorder="1" applyAlignment="1">
      <alignment vertical="center" shrinkToFit="1"/>
    </xf>
    <xf numFmtId="38" fontId="0" fillId="0" borderId="58" xfId="16" applyBorder="1" applyAlignment="1">
      <alignment vertical="center" shrinkToFit="1"/>
    </xf>
    <xf numFmtId="38" fontId="0" fillId="0" borderId="59" xfId="16" applyBorder="1" applyAlignment="1">
      <alignment vertical="center" shrinkToFit="1"/>
    </xf>
    <xf numFmtId="38" fontId="0" fillId="0" borderId="80" xfId="16" applyBorder="1" applyAlignment="1">
      <alignment vertical="center" shrinkToFit="1"/>
    </xf>
    <xf numFmtId="38" fontId="0" fillId="0" borderId="13" xfId="16" applyBorder="1" applyAlignment="1">
      <alignment vertical="center" shrinkToFit="1"/>
    </xf>
    <xf numFmtId="38" fontId="0" fillId="0" borderId="3" xfId="16" applyBorder="1" applyAlignment="1">
      <alignment vertical="center" shrinkToFit="1"/>
    </xf>
    <xf numFmtId="38" fontId="0" fillId="0" borderId="14" xfId="16" applyBorder="1" applyAlignment="1">
      <alignment vertical="center" shrinkToFit="1"/>
    </xf>
    <xf numFmtId="38" fontId="0" fillId="0" borderId="18" xfId="16" applyBorder="1" applyAlignment="1">
      <alignment vertical="center" shrinkToFit="1"/>
    </xf>
    <xf numFmtId="38" fontId="0" fillId="0" borderId="19" xfId="16" applyBorder="1" applyAlignment="1">
      <alignment vertical="center" shrinkToFit="1"/>
    </xf>
    <xf numFmtId="38" fontId="0" fillId="0" borderId="16" xfId="16" applyBorder="1" applyAlignment="1">
      <alignment vertical="center" shrinkToFit="1"/>
    </xf>
    <xf numFmtId="38" fontId="0" fillId="0" borderId="9" xfId="16" applyBorder="1" applyAlignment="1">
      <alignment vertical="center" shrinkToFit="1"/>
    </xf>
    <xf numFmtId="38" fontId="0" fillId="0" borderId="17" xfId="16" applyBorder="1" applyAlignment="1">
      <alignment vertical="center" shrinkToFit="1"/>
    </xf>
    <xf numFmtId="38" fontId="0" fillId="0" borderId="66" xfId="16" applyBorder="1" applyAlignment="1">
      <alignment vertical="center" shrinkToFit="1"/>
    </xf>
    <xf numFmtId="38" fontId="0" fillId="0" borderId="6" xfId="16" applyBorder="1" applyAlignment="1">
      <alignment vertical="center" shrinkToFit="1"/>
    </xf>
    <xf numFmtId="38" fontId="0" fillId="0" borderId="62" xfId="16" applyBorder="1" applyAlignment="1">
      <alignment vertical="center" shrinkToFit="1"/>
    </xf>
    <xf numFmtId="38" fontId="0" fillId="0" borderId="77" xfId="16" applyFill="1" applyBorder="1" applyAlignment="1">
      <alignment vertical="center" shrinkToFit="1"/>
    </xf>
    <xf numFmtId="38" fontId="0" fillId="0" borderId="57" xfId="16" applyFill="1" applyBorder="1" applyAlignment="1">
      <alignment vertical="center" shrinkToFit="1"/>
    </xf>
    <xf numFmtId="38" fontId="0" fillId="0" borderId="74" xfId="16" applyFill="1" applyBorder="1" applyAlignment="1">
      <alignment vertical="center" shrinkToFit="1"/>
    </xf>
    <xf numFmtId="38" fontId="0" fillId="0" borderId="79" xfId="16" applyFill="1" applyBorder="1" applyAlignment="1">
      <alignment vertical="center" shrinkToFit="1"/>
    </xf>
    <xf numFmtId="38" fontId="0" fillId="0" borderId="74" xfId="16" applyBorder="1" applyAlignment="1">
      <alignment vertical="center" shrinkToFit="1"/>
    </xf>
    <xf numFmtId="38" fontId="0" fillId="0" borderId="101" xfId="16" applyBorder="1" applyAlignment="1">
      <alignment vertical="center" shrinkToFit="1"/>
    </xf>
    <xf numFmtId="0" fontId="0" fillId="0" borderId="94" xfId="0" applyBorder="1" applyAlignment="1">
      <alignment horizontal="left" vertical="center" shrinkToFit="1"/>
    </xf>
    <xf numFmtId="0" fontId="0" fillId="0" borderId="63" xfId="0" applyBorder="1" applyAlignment="1">
      <alignment horizontal="left" vertical="center" shrinkToFit="1"/>
    </xf>
    <xf numFmtId="0" fontId="0" fillId="2" borderId="94" xfId="0" applyFill="1" applyBorder="1" applyAlignment="1">
      <alignment horizontal="left" vertical="center" shrinkToFit="1"/>
    </xf>
    <xf numFmtId="0" fontId="0" fillId="2" borderId="63" xfId="0" applyFill="1" applyBorder="1" applyAlignment="1">
      <alignment horizontal="left" vertical="center" shrinkToFit="1"/>
    </xf>
    <xf numFmtId="38" fontId="0" fillId="2" borderId="63" xfId="0" applyNumberFormat="1" applyFill="1" applyBorder="1" applyAlignment="1">
      <alignment vertical="center" shrinkToFit="1"/>
    </xf>
    <xf numFmtId="0" fontId="0" fillId="2" borderId="63" xfId="0" applyFill="1" applyBorder="1" applyAlignment="1">
      <alignment vertical="center" shrinkToFit="1"/>
    </xf>
    <xf numFmtId="0" fontId="0" fillId="2" borderId="64" xfId="0" applyFill="1" applyBorder="1" applyAlignment="1">
      <alignment vertical="center" shrinkToFit="1"/>
    </xf>
    <xf numFmtId="38" fontId="0" fillId="4" borderId="23" xfId="16" applyFont="1" applyFill="1" applyBorder="1" applyAlignment="1" applyProtection="1">
      <alignment vertical="center" shrinkToFit="1"/>
      <protection locked="0"/>
    </xf>
    <xf numFmtId="0" fontId="0" fillId="2" borderId="98" xfId="0" applyFont="1" applyFill="1" applyBorder="1" applyAlignment="1">
      <alignment horizontal="center" vertical="center" shrinkToFit="1"/>
    </xf>
    <xf numFmtId="0" fontId="0" fillId="2" borderId="99" xfId="0" applyFont="1" applyFill="1" applyBorder="1" applyAlignment="1">
      <alignment horizontal="center" vertical="center" shrinkToFit="1"/>
    </xf>
    <xf numFmtId="183" fontId="0" fillId="2" borderId="58" xfId="0" applyNumberFormat="1" applyFont="1" applyFill="1" applyBorder="1" applyAlignment="1">
      <alignment vertical="center" shrinkToFit="1"/>
    </xf>
    <xf numFmtId="183" fontId="0" fillId="2" borderId="59" xfId="0" applyNumberFormat="1" applyFont="1" applyFill="1" applyBorder="1" applyAlignment="1">
      <alignment vertical="center" shrinkToFit="1"/>
    </xf>
    <xf numFmtId="183" fontId="0" fillId="2" borderId="60" xfId="0" applyNumberFormat="1" applyFont="1" applyFill="1" applyBorder="1" applyAlignment="1">
      <alignment vertical="center" shrinkToFit="1"/>
    </xf>
    <xf numFmtId="0" fontId="0" fillId="2" borderId="56" xfId="0" applyFont="1" applyFill="1" applyBorder="1" applyAlignment="1">
      <alignment horizontal="center" vertical="center" shrinkToFit="1"/>
    </xf>
    <xf numFmtId="0" fontId="0" fillId="2" borderId="57" xfId="0" applyFont="1" applyFill="1" applyBorder="1" applyAlignment="1">
      <alignment horizontal="center" vertical="center" shrinkToFit="1"/>
    </xf>
    <xf numFmtId="38" fontId="0" fillId="2" borderId="57" xfId="16" applyFont="1" applyFill="1" applyBorder="1" applyAlignment="1">
      <alignment vertical="center" shrinkToFit="1"/>
    </xf>
    <xf numFmtId="38" fontId="0" fillId="2" borderId="74" xfId="16" applyFont="1" applyFill="1" applyBorder="1" applyAlignment="1">
      <alignment vertical="center" shrinkToFit="1"/>
    </xf>
    <xf numFmtId="0" fontId="0" fillId="3" borderId="15" xfId="0" applyFill="1" applyBorder="1" applyAlignment="1">
      <alignment horizontal="left" vertical="center" shrinkToFit="1"/>
    </xf>
    <xf numFmtId="0" fontId="0" fillId="3" borderId="19" xfId="0" applyFill="1" applyBorder="1" applyAlignment="1">
      <alignment horizontal="left" vertical="center" shrinkToFit="1"/>
    </xf>
    <xf numFmtId="38" fontId="0" fillId="2" borderId="18" xfId="16" applyFill="1" applyBorder="1" applyAlignment="1">
      <alignment vertical="center" shrinkToFit="1"/>
    </xf>
    <xf numFmtId="38" fontId="0" fillId="2" borderId="15" xfId="16" applyFill="1" applyBorder="1" applyAlignment="1">
      <alignment vertical="center" shrinkToFit="1"/>
    </xf>
    <xf numFmtId="38" fontId="0" fillId="2" borderId="19" xfId="16" applyFill="1" applyBorder="1" applyAlignment="1">
      <alignment vertical="center" shrinkToFit="1"/>
    </xf>
    <xf numFmtId="10" fontId="0" fillId="2" borderId="23" xfId="15" applyNumberFormat="1" applyFill="1" applyBorder="1" applyAlignment="1">
      <alignment vertical="center" shrinkToFit="1"/>
    </xf>
    <xf numFmtId="0" fontId="0" fillId="2" borderId="6" xfId="0" applyFill="1" applyBorder="1" applyAlignment="1">
      <alignment horizontal="center" vertical="center" shrinkToFit="1"/>
    </xf>
    <xf numFmtId="0" fontId="0" fillId="2" borderId="6" xfId="0" applyFill="1" applyBorder="1" applyAlignment="1">
      <alignment horizontal="left" vertical="center" shrinkToFit="1"/>
    </xf>
    <xf numFmtId="0" fontId="0" fillId="2" borderId="1" xfId="0" applyFill="1" applyBorder="1" applyAlignment="1">
      <alignment horizontal="left" vertical="center" shrinkToFi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38" fontId="0" fillId="2" borderId="58" xfId="0" applyNumberFormat="1" applyFill="1" applyBorder="1" applyAlignment="1">
      <alignment horizontal="right" vertical="center" shrinkToFit="1"/>
    </xf>
    <xf numFmtId="0" fontId="0" fillId="2" borderId="59" xfId="0" applyFill="1" applyBorder="1" applyAlignment="1">
      <alignment horizontal="right" vertical="center" shrinkToFit="1"/>
    </xf>
    <xf numFmtId="0" fontId="0" fillId="2" borderId="60" xfId="0" applyFill="1" applyBorder="1" applyAlignment="1">
      <alignment horizontal="righ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123825</xdr:colOff>
      <xdr:row>26</xdr:row>
      <xdr:rowOff>19050</xdr:rowOff>
    </xdr:from>
    <xdr:to>
      <xdr:col>36</xdr:col>
      <xdr:colOff>66675</xdr:colOff>
      <xdr:row>26</xdr:row>
      <xdr:rowOff>133350</xdr:rowOff>
    </xdr:to>
    <xdr:sp>
      <xdr:nvSpPr>
        <xdr:cNvPr id="1" name="AutoShape 1"/>
        <xdr:cNvSpPr>
          <a:spLocks/>
        </xdr:cNvSpPr>
      </xdr:nvSpPr>
      <xdr:spPr>
        <a:xfrm>
          <a:off x="4981575" y="4543425"/>
          <a:ext cx="228600" cy="114300"/>
        </a:xfrm>
        <a:prstGeom prst="down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123825</xdr:colOff>
      <xdr:row>26</xdr:row>
      <xdr:rowOff>19050</xdr:rowOff>
    </xdr:from>
    <xdr:to>
      <xdr:col>66</xdr:col>
      <xdr:colOff>66675</xdr:colOff>
      <xdr:row>26</xdr:row>
      <xdr:rowOff>133350</xdr:rowOff>
    </xdr:to>
    <xdr:sp>
      <xdr:nvSpPr>
        <xdr:cNvPr id="2" name="AutoShape 4"/>
        <xdr:cNvSpPr>
          <a:spLocks/>
        </xdr:cNvSpPr>
      </xdr:nvSpPr>
      <xdr:spPr>
        <a:xfrm>
          <a:off x="9267825" y="4543425"/>
          <a:ext cx="228600" cy="114300"/>
        </a:xfrm>
        <a:prstGeom prst="down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123825</xdr:colOff>
      <xdr:row>26</xdr:row>
      <xdr:rowOff>19050</xdr:rowOff>
    </xdr:from>
    <xdr:to>
      <xdr:col>76</xdr:col>
      <xdr:colOff>66675</xdr:colOff>
      <xdr:row>26</xdr:row>
      <xdr:rowOff>133350</xdr:rowOff>
    </xdr:to>
    <xdr:sp>
      <xdr:nvSpPr>
        <xdr:cNvPr id="3" name="AutoShape 5"/>
        <xdr:cNvSpPr>
          <a:spLocks/>
        </xdr:cNvSpPr>
      </xdr:nvSpPr>
      <xdr:spPr>
        <a:xfrm>
          <a:off x="10696575" y="4543425"/>
          <a:ext cx="228600" cy="114300"/>
        </a:xfrm>
        <a:prstGeom prst="down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123825</xdr:colOff>
      <xdr:row>26</xdr:row>
      <xdr:rowOff>19050</xdr:rowOff>
    </xdr:from>
    <xdr:to>
      <xdr:col>46</xdr:col>
      <xdr:colOff>66675</xdr:colOff>
      <xdr:row>26</xdr:row>
      <xdr:rowOff>133350</xdr:rowOff>
    </xdr:to>
    <xdr:sp>
      <xdr:nvSpPr>
        <xdr:cNvPr id="4" name="AutoShape 6"/>
        <xdr:cNvSpPr>
          <a:spLocks/>
        </xdr:cNvSpPr>
      </xdr:nvSpPr>
      <xdr:spPr>
        <a:xfrm>
          <a:off x="6410325" y="4543425"/>
          <a:ext cx="228600" cy="114300"/>
        </a:xfrm>
        <a:prstGeom prst="down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123825</xdr:colOff>
      <xdr:row>26</xdr:row>
      <xdr:rowOff>19050</xdr:rowOff>
    </xdr:from>
    <xdr:to>
      <xdr:col>56</xdr:col>
      <xdr:colOff>66675</xdr:colOff>
      <xdr:row>26</xdr:row>
      <xdr:rowOff>133350</xdr:rowOff>
    </xdr:to>
    <xdr:sp>
      <xdr:nvSpPr>
        <xdr:cNvPr id="5" name="AutoShape 7"/>
        <xdr:cNvSpPr>
          <a:spLocks/>
        </xdr:cNvSpPr>
      </xdr:nvSpPr>
      <xdr:spPr>
        <a:xfrm>
          <a:off x="7839075" y="4543425"/>
          <a:ext cx="228600" cy="114300"/>
        </a:xfrm>
        <a:prstGeom prst="down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L78"/>
  <sheetViews>
    <sheetView tabSelected="1" view="pageBreakPreview" zoomScale="95" zoomScaleSheetLayoutView="95" workbookViewId="0" topLeftCell="A1">
      <selection activeCell="I1" sqref="I1"/>
    </sheetView>
  </sheetViews>
  <sheetFormatPr defaultColWidth="9.00390625" defaultRowHeight="13.5"/>
  <cols>
    <col min="1" max="90" width="1.875" style="10" customWidth="1"/>
  </cols>
  <sheetData>
    <row r="1" spans="1:90" s="27" customFormat="1" ht="13.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row>
    <row r="2" spans="1:90" s="27" customFormat="1" ht="13.5">
      <c r="A2" s="96"/>
      <c r="B2" s="183" t="s">
        <v>302</v>
      </c>
      <c r="C2" s="184"/>
      <c r="D2" s="184"/>
      <c r="E2" s="184"/>
      <c r="F2" s="184"/>
      <c r="G2" s="184"/>
      <c r="H2" s="176"/>
      <c r="I2" s="175" t="s">
        <v>318</v>
      </c>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row>
    <row r="3" spans="1:90" s="27" customFormat="1" ht="13.5">
      <c r="A3" s="96"/>
      <c r="B3" s="177"/>
      <c r="C3" s="178"/>
      <c r="D3" s="178"/>
      <c r="E3" s="178"/>
      <c r="F3" s="178"/>
      <c r="G3" s="178"/>
      <c r="H3" s="179"/>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row>
    <row r="4" spans="1:90" s="27" customFormat="1" ht="13.5">
      <c r="A4" s="96"/>
      <c r="B4" s="180" t="s">
        <v>303</v>
      </c>
      <c r="C4" s="181"/>
      <c r="D4" s="181"/>
      <c r="E4" s="181"/>
      <c r="F4" s="181"/>
      <c r="G4" s="181"/>
      <c r="H4" s="182"/>
      <c r="I4" s="97" t="s">
        <v>319</v>
      </c>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9"/>
    </row>
    <row r="5" spans="1:90" s="27" customFormat="1" ht="13.5">
      <c r="A5" s="96"/>
      <c r="B5" s="180"/>
      <c r="C5" s="181"/>
      <c r="D5" s="181"/>
      <c r="E5" s="181"/>
      <c r="F5" s="181"/>
      <c r="G5" s="181"/>
      <c r="H5" s="182"/>
      <c r="I5" s="100" t="s">
        <v>320</v>
      </c>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101"/>
    </row>
    <row r="6" spans="1:90" s="27" customFormat="1" ht="13.5">
      <c r="A6" s="96"/>
      <c r="B6" s="180"/>
      <c r="C6" s="181"/>
      <c r="D6" s="181"/>
      <c r="E6" s="181"/>
      <c r="F6" s="181"/>
      <c r="G6" s="181"/>
      <c r="H6" s="182"/>
      <c r="I6" s="100" t="s">
        <v>342</v>
      </c>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101"/>
    </row>
    <row r="7" spans="1:90" s="27" customFormat="1" ht="13.5">
      <c r="A7" s="96"/>
      <c r="B7" s="180"/>
      <c r="C7" s="181"/>
      <c r="D7" s="181"/>
      <c r="E7" s="181"/>
      <c r="F7" s="181"/>
      <c r="G7" s="181"/>
      <c r="H7" s="182"/>
      <c r="I7" s="100" t="s">
        <v>321</v>
      </c>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101"/>
    </row>
    <row r="8" spans="1:90" s="27" customFormat="1" ht="13.5">
      <c r="A8" s="96"/>
      <c r="B8" s="177"/>
      <c r="C8" s="178"/>
      <c r="D8" s="178"/>
      <c r="E8" s="178"/>
      <c r="F8" s="178"/>
      <c r="G8" s="178"/>
      <c r="H8" s="179"/>
      <c r="I8" s="102"/>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4"/>
    </row>
    <row r="9" spans="1:90" s="27" customFormat="1" ht="13.5">
      <c r="A9" s="96"/>
      <c r="B9" s="183" t="s">
        <v>311</v>
      </c>
      <c r="C9" s="184"/>
      <c r="D9" s="184"/>
      <c r="E9" s="184"/>
      <c r="F9" s="184"/>
      <c r="G9" s="184"/>
      <c r="H9" s="176"/>
      <c r="I9" s="100" t="s">
        <v>323</v>
      </c>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9"/>
    </row>
    <row r="10" spans="1:90" s="27" customFormat="1" ht="13.5">
      <c r="A10" s="96"/>
      <c r="B10" s="180"/>
      <c r="C10" s="181"/>
      <c r="D10" s="181"/>
      <c r="E10" s="181"/>
      <c r="F10" s="181"/>
      <c r="G10" s="181"/>
      <c r="H10" s="182"/>
      <c r="I10" s="100" t="s">
        <v>322</v>
      </c>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101"/>
    </row>
    <row r="11" spans="1:90" s="27" customFormat="1" ht="13.5">
      <c r="A11" s="96"/>
      <c r="B11" s="180"/>
      <c r="C11" s="181"/>
      <c r="D11" s="181"/>
      <c r="E11" s="181"/>
      <c r="F11" s="181"/>
      <c r="G11" s="181"/>
      <c r="H11" s="182"/>
      <c r="I11" s="100" t="s">
        <v>324</v>
      </c>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101"/>
    </row>
    <row r="12" spans="1:90" s="27" customFormat="1" ht="13.5" customHeight="1">
      <c r="A12" s="96"/>
      <c r="B12" s="180"/>
      <c r="C12" s="181"/>
      <c r="D12" s="181"/>
      <c r="E12" s="181"/>
      <c r="F12" s="181"/>
      <c r="G12" s="181"/>
      <c r="H12" s="182"/>
      <c r="I12" s="100"/>
      <c r="J12" s="96"/>
      <c r="K12" s="96"/>
      <c r="L12" s="96"/>
      <c r="M12" s="96"/>
      <c r="N12" s="96"/>
      <c r="O12" s="96"/>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96"/>
      <c r="CB12" s="96"/>
      <c r="CC12" s="96"/>
      <c r="CD12" s="96"/>
      <c r="CE12" s="96"/>
      <c r="CF12" s="96"/>
      <c r="CG12" s="96"/>
      <c r="CH12" s="96"/>
      <c r="CI12" s="96"/>
      <c r="CJ12" s="96"/>
      <c r="CK12" s="96"/>
      <c r="CL12" s="101"/>
    </row>
    <row r="13" spans="1:90" s="27" customFormat="1" ht="13.5" customHeight="1">
      <c r="A13" s="96"/>
      <c r="B13" s="177"/>
      <c r="C13" s="178"/>
      <c r="D13" s="178"/>
      <c r="E13" s="178"/>
      <c r="F13" s="178"/>
      <c r="G13" s="178"/>
      <c r="H13" s="179"/>
      <c r="I13" s="102"/>
      <c r="J13" s="103"/>
      <c r="K13" s="103"/>
      <c r="L13" s="103"/>
      <c r="M13" s="103"/>
      <c r="N13" s="103"/>
      <c r="O13" s="103"/>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3"/>
      <c r="CB13" s="103"/>
      <c r="CC13" s="103"/>
      <c r="CD13" s="103"/>
      <c r="CE13" s="103"/>
      <c r="CF13" s="103"/>
      <c r="CG13" s="103"/>
      <c r="CH13" s="103"/>
      <c r="CI13" s="103"/>
      <c r="CJ13" s="103"/>
      <c r="CK13" s="103"/>
      <c r="CL13" s="104"/>
    </row>
    <row r="14" spans="1:90" s="27" customFormat="1" ht="13.5" customHeight="1">
      <c r="A14" s="96"/>
      <c r="B14" s="183" t="s">
        <v>304</v>
      </c>
      <c r="C14" s="184"/>
      <c r="D14" s="184"/>
      <c r="E14" s="184"/>
      <c r="F14" s="184"/>
      <c r="G14" s="184"/>
      <c r="H14" s="176"/>
      <c r="I14" s="97" t="s">
        <v>325</v>
      </c>
      <c r="J14" s="98"/>
      <c r="K14" s="98"/>
      <c r="L14" s="98"/>
      <c r="M14" s="98"/>
      <c r="N14" s="98"/>
      <c r="O14" s="98"/>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98"/>
      <c r="CB14" s="98"/>
      <c r="CC14" s="98"/>
      <c r="CD14" s="98"/>
      <c r="CE14" s="98"/>
      <c r="CF14" s="98"/>
      <c r="CG14" s="98"/>
      <c r="CH14" s="98"/>
      <c r="CI14" s="98"/>
      <c r="CJ14" s="98"/>
      <c r="CK14" s="98"/>
      <c r="CL14" s="99"/>
    </row>
    <row r="15" spans="1:90" s="27" customFormat="1" ht="13.5" customHeight="1">
      <c r="A15" s="96"/>
      <c r="B15" s="180"/>
      <c r="C15" s="181"/>
      <c r="D15" s="181"/>
      <c r="E15" s="181"/>
      <c r="F15" s="181"/>
      <c r="G15" s="181"/>
      <c r="H15" s="182"/>
      <c r="I15" s="100" t="s">
        <v>343</v>
      </c>
      <c r="J15" s="96"/>
      <c r="K15" s="96"/>
      <c r="L15" s="96"/>
      <c r="M15" s="96"/>
      <c r="N15" s="96"/>
      <c r="O15" s="96"/>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96"/>
      <c r="CB15" s="96"/>
      <c r="CC15" s="96"/>
      <c r="CD15" s="96"/>
      <c r="CE15" s="96"/>
      <c r="CF15" s="96"/>
      <c r="CG15" s="96"/>
      <c r="CH15" s="96"/>
      <c r="CI15" s="96"/>
      <c r="CJ15" s="96"/>
      <c r="CK15" s="96"/>
      <c r="CL15" s="101"/>
    </row>
    <row r="16" spans="1:90" s="27" customFormat="1" ht="13.5" customHeight="1">
      <c r="A16" s="96"/>
      <c r="B16" s="177"/>
      <c r="C16" s="178"/>
      <c r="D16" s="178"/>
      <c r="E16" s="178"/>
      <c r="F16" s="178"/>
      <c r="G16" s="178"/>
      <c r="H16" s="179"/>
      <c r="I16" s="102"/>
      <c r="J16" s="103"/>
      <c r="K16" s="103"/>
      <c r="L16" s="103"/>
      <c r="M16" s="103"/>
      <c r="N16" s="103"/>
      <c r="O16" s="103"/>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3"/>
      <c r="CB16" s="103"/>
      <c r="CC16" s="103"/>
      <c r="CD16" s="103"/>
      <c r="CE16" s="103"/>
      <c r="CF16" s="103"/>
      <c r="CG16" s="103"/>
      <c r="CH16" s="103"/>
      <c r="CI16" s="103"/>
      <c r="CJ16" s="103"/>
      <c r="CK16" s="103"/>
      <c r="CL16" s="104"/>
    </row>
    <row r="17" spans="1:90" s="27" customFormat="1" ht="13.5" customHeight="1">
      <c r="A17" s="96"/>
      <c r="B17" s="183" t="s">
        <v>305</v>
      </c>
      <c r="C17" s="184"/>
      <c r="D17" s="184"/>
      <c r="E17" s="184"/>
      <c r="F17" s="184"/>
      <c r="G17" s="184"/>
      <c r="H17" s="176"/>
      <c r="I17" s="97" t="s">
        <v>325</v>
      </c>
      <c r="J17" s="98"/>
      <c r="K17" s="98"/>
      <c r="L17" s="98"/>
      <c r="M17" s="98"/>
      <c r="N17" s="98"/>
      <c r="O17" s="98"/>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98"/>
      <c r="CB17" s="98"/>
      <c r="CC17" s="98"/>
      <c r="CD17" s="98"/>
      <c r="CE17" s="98"/>
      <c r="CF17" s="98"/>
      <c r="CG17" s="98"/>
      <c r="CH17" s="98"/>
      <c r="CI17" s="98"/>
      <c r="CJ17" s="98"/>
      <c r="CK17" s="98"/>
      <c r="CL17" s="99"/>
    </row>
    <row r="18" spans="1:90" s="27" customFormat="1" ht="13.5">
      <c r="A18" s="96"/>
      <c r="B18" s="180"/>
      <c r="C18" s="181"/>
      <c r="D18" s="181"/>
      <c r="E18" s="181"/>
      <c r="F18" s="181"/>
      <c r="G18" s="181"/>
      <c r="H18" s="182"/>
      <c r="I18" s="100" t="s">
        <v>326</v>
      </c>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101"/>
    </row>
    <row r="19" spans="1:90" s="27" customFormat="1" ht="13.5">
      <c r="A19" s="96"/>
      <c r="B19" s="180"/>
      <c r="C19" s="181"/>
      <c r="D19" s="181"/>
      <c r="E19" s="181"/>
      <c r="F19" s="181"/>
      <c r="G19" s="181"/>
      <c r="H19" s="182"/>
      <c r="I19" s="100" t="s">
        <v>327</v>
      </c>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101"/>
    </row>
    <row r="20" spans="1:90" s="27" customFormat="1" ht="13.5">
      <c r="A20" s="96"/>
      <c r="B20" s="180"/>
      <c r="C20" s="181"/>
      <c r="D20" s="181"/>
      <c r="E20" s="181"/>
      <c r="F20" s="181"/>
      <c r="G20" s="181"/>
      <c r="H20" s="182"/>
      <c r="I20" s="100" t="s">
        <v>330</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101"/>
    </row>
    <row r="21" spans="1:90" s="27" customFormat="1" ht="13.5">
      <c r="A21" s="96"/>
      <c r="B21" s="180"/>
      <c r="C21" s="181"/>
      <c r="D21" s="181"/>
      <c r="E21" s="181"/>
      <c r="F21" s="181"/>
      <c r="G21" s="181"/>
      <c r="H21" s="182"/>
      <c r="I21" s="100" t="s">
        <v>328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101"/>
    </row>
    <row r="22" spans="1:90" s="27" customFormat="1" ht="13.5">
      <c r="A22" s="96"/>
      <c r="B22" s="177"/>
      <c r="C22" s="178"/>
      <c r="D22" s="178"/>
      <c r="E22" s="178"/>
      <c r="F22" s="178"/>
      <c r="G22" s="178"/>
      <c r="H22" s="179"/>
      <c r="I22" s="102"/>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4"/>
    </row>
    <row r="23" spans="1:90" s="27" customFormat="1" ht="13.5">
      <c r="A23" s="96"/>
      <c r="B23" s="183" t="s">
        <v>306</v>
      </c>
      <c r="C23" s="184"/>
      <c r="D23" s="184"/>
      <c r="E23" s="184"/>
      <c r="F23" s="184"/>
      <c r="G23" s="184"/>
      <c r="H23" s="176"/>
      <c r="I23" s="97" t="s">
        <v>325</v>
      </c>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9"/>
    </row>
    <row r="24" spans="1:90" ht="13.5" customHeight="1">
      <c r="A24" s="96"/>
      <c r="B24" s="180"/>
      <c r="C24" s="181"/>
      <c r="D24" s="181"/>
      <c r="E24" s="181"/>
      <c r="F24" s="181"/>
      <c r="G24" s="181"/>
      <c r="H24" s="182"/>
      <c r="I24" s="100" t="s">
        <v>329</v>
      </c>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101"/>
    </row>
    <row r="25" spans="1:90" ht="13.5" customHeight="1">
      <c r="A25" s="96"/>
      <c r="B25" s="180"/>
      <c r="C25" s="181"/>
      <c r="D25" s="181"/>
      <c r="E25" s="181"/>
      <c r="F25" s="181"/>
      <c r="G25" s="181"/>
      <c r="H25" s="182"/>
      <c r="I25" s="100" t="s">
        <v>331</v>
      </c>
      <c r="J25" s="96"/>
      <c r="K25" s="96"/>
      <c r="L25" s="96"/>
      <c r="M25" s="96"/>
      <c r="N25" s="96"/>
      <c r="O25" s="96"/>
      <c r="P25" s="96"/>
      <c r="Q25" s="96"/>
      <c r="R25" s="96"/>
      <c r="S25" s="96"/>
      <c r="T25" s="96"/>
      <c r="U25" s="96"/>
      <c r="V25" s="96"/>
      <c r="W25" s="96"/>
      <c r="X25" s="96"/>
      <c r="Y25" s="96"/>
      <c r="Z25" s="108"/>
      <c r="AA25" s="108"/>
      <c r="AB25" s="108"/>
      <c r="AC25" s="108"/>
      <c r="AD25" s="108"/>
      <c r="AE25" s="108"/>
      <c r="AF25" s="108"/>
      <c r="AG25" s="108"/>
      <c r="AH25" s="108"/>
      <c r="AI25" s="108"/>
      <c r="AJ25" s="108"/>
      <c r="AK25" s="108"/>
      <c r="AL25" s="108"/>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96"/>
      <c r="BR25" s="96"/>
      <c r="BS25" s="96"/>
      <c r="BT25" s="96"/>
      <c r="BU25" s="96"/>
      <c r="BV25" s="96"/>
      <c r="BW25" s="96"/>
      <c r="BX25" s="96"/>
      <c r="BY25" s="96"/>
      <c r="BZ25" s="96"/>
      <c r="CA25" s="96"/>
      <c r="CB25" s="96"/>
      <c r="CC25" s="96"/>
      <c r="CD25" s="96"/>
      <c r="CE25" s="96"/>
      <c r="CF25" s="96"/>
      <c r="CG25" s="96"/>
      <c r="CH25" s="96"/>
      <c r="CI25" s="96"/>
      <c r="CJ25" s="96"/>
      <c r="CK25" s="96"/>
      <c r="CL25" s="101"/>
    </row>
    <row r="26" spans="1:90" ht="13.5" customHeight="1">
      <c r="A26" s="96"/>
      <c r="B26" s="177"/>
      <c r="C26" s="178"/>
      <c r="D26" s="178"/>
      <c r="E26" s="178"/>
      <c r="F26" s="178"/>
      <c r="G26" s="178"/>
      <c r="H26" s="179"/>
      <c r="I26" s="102"/>
      <c r="J26" s="103"/>
      <c r="K26" s="103"/>
      <c r="L26" s="103"/>
      <c r="M26" s="103"/>
      <c r="N26" s="103"/>
      <c r="O26" s="103"/>
      <c r="P26" s="103"/>
      <c r="Q26" s="103"/>
      <c r="R26" s="103"/>
      <c r="S26" s="103"/>
      <c r="T26" s="103"/>
      <c r="U26" s="103"/>
      <c r="V26" s="103"/>
      <c r="W26" s="103"/>
      <c r="X26" s="103"/>
      <c r="Y26" s="103"/>
      <c r="Z26" s="110"/>
      <c r="AA26" s="110"/>
      <c r="AB26" s="110"/>
      <c r="AC26" s="110"/>
      <c r="AD26" s="110"/>
      <c r="AE26" s="110"/>
      <c r="AF26" s="110"/>
      <c r="AG26" s="110"/>
      <c r="AH26" s="110"/>
      <c r="AI26" s="110"/>
      <c r="AJ26" s="110"/>
      <c r="AK26" s="110"/>
      <c r="AL26" s="110"/>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4"/>
    </row>
    <row r="27" spans="1:90" ht="13.5" customHeight="1">
      <c r="A27" s="96"/>
      <c r="B27" s="183" t="s">
        <v>307</v>
      </c>
      <c r="C27" s="184"/>
      <c r="D27" s="184"/>
      <c r="E27" s="184"/>
      <c r="F27" s="184"/>
      <c r="G27" s="184"/>
      <c r="H27" s="176"/>
      <c r="I27" s="97" t="s">
        <v>325</v>
      </c>
      <c r="J27" s="98"/>
      <c r="K27" s="98"/>
      <c r="L27" s="98"/>
      <c r="M27" s="98"/>
      <c r="N27" s="98"/>
      <c r="O27" s="98"/>
      <c r="P27" s="98"/>
      <c r="Q27" s="98"/>
      <c r="R27" s="98"/>
      <c r="S27" s="98"/>
      <c r="T27" s="98"/>
      <c r="U27" s="98"/>
      <c r="V27" s="98"/>
      <c r="W27" s="98"/>
      <c r="X27" s="98"/>
      <c r="Y27" s="98"/>
      <c r="Z27" s="112"/>
      <c r="AA27" s="112"/>
      <c r="AB27" s="112"/>
      <c r="AC27" s="112"/>
      <c r="AD27" s="112"/>
      <c r="AE27" s="112"/>
      <c r="AF27" s="112"/>
      <c r="AG27" s="112"/>
      <c r="AH27" s="112"/>
      <c r="AI27" s="112"/>
      <c r="AJ27" s="112"/>
      <c r="AK27" s="112"/>
      <c r="AL27" s="112"/>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98"/>
      <c r="BR27" s="98"/>
      <c r="BS27" s="98"/>
      <c r="BT27" s="98"/>
      <c r="BU27" s="98"/>
      <c r="BV27" s="98"/>
      <c r="BW27" s="98"/>
      <c r="BX27" s="98"/>
      <c r="BY27" s="98"/>
      <c r="BZ27" s="98"/>
      <c r="CA27" s="98"/>
      <c r="CB27" s="98"/>
      <c r="CC27" s="98"/>
      <c r="CD27" s="98"/>
      <c r="CE27" s="98"/>
      <c r="CF27" s="98"/>
      <c r="CG27" s="98"/>
      <c r="CH27" s="98"/>
      <c r="CI27" s="98"/>
      <c r="CJ27" s="98"/>
      <c r="CK27" s="98"/>
      <c r="CL27" s="99"/>
    </row>
    <row r="28" spans="1:90" ht="13.5">
      <c r="A28" s="96"/>
      <c r="B28" s="180"/>
      <c r="C28" s="181"/>
      <c r="D28" s="181"/>
      <c r="E28" s="181"/>
      <c r="F28" s="181"/>
      <c r="G28" s="181"/>
      <c r="H28" s="182"/>
      <c r="I28" s="100" t="s">
        <v>332</v>
      </c>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101"/>
    </row>
    <row r="29" spans="1:90" ht="13.5">
      <c r="A29" s="96"/>
      <c r="B29" s="177"/>
      <c r="C29" s="178"/>
      <c r="D29" s="178"/>
      <c r="E29" s="178"/>
      <c r="F29" s="178"/>
      <c r="G29" s="178"/>
      <c r="H29" s="179"/>
      <c r="I29" s="102"/>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4"/>
    </row>
    <row r="30" spans="1:90" ht="13.5">
      <c r="A30" s="96"/>
      <c r="B30" s="183" t="s">
        <v>145</v>
      </c>
      <c r="C30" s="184"/>
      <c r="D30" s="184"/>
      <c r="E30" s="184"/>
      <c r="F30" s="184"/>
      <c r="G30" s="184"/>
      <c r="H30" s="176"/>
      <c r="I30" s="97" t="s">
        <v>325</v>
      </c>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9"/>
    </row>
    <row r="31" spans="1:90" ht="13.5">
      <c r="A31" s="96"/>
      <c r="B31" s="180"/>
      <c r="C31" s="181"/>
      <c r="D31" s="181"/>
      <c r="E31" s="181"/>
      <c r="F31" s="181"/>
      <c r="G31" s="181"/>
      <c r="H31" s="182"/>
      <c r="I31" s="100" t="s">
        <v>332</v>
      </c>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101"/>
    </row>
    <row r="32" spans="1:90" ht="13.5">
      <c r="A32" s="96"/>
      <c r="B32" s="180"/>
      <c r="C32" s="181"/>
      <c r="D32" s="181"/>
      <c r="E32" s="181"/>
      <c r="F32" s="181"/>
      <c r="G32" s="181"/>
      <c r="H32" s="182"/>
      <c r="I32" s="100" t="s">
        <v>333</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101"/>
    </row>
    <row r="33" spans="1:90" ht="13.5">
      <c r="A33" s="96"/>
      <c r="B33" s="180"/>
      <c r="C33" s="181"/>
      <c r="D33" s="181"/>
      <c r="E33" s="181"/>
      <c r="F33" s="181"/>
      <c r="G33" s="181"/>
      <c r="H33" s="182"/>
      <c r="I33" s="100" t="s">
        <v>334</v>
      </c>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101"/>
    </row>
    <row r="34" spans="1:90" ht="13.5">
      <c r="A34" s="96"/>
      <c r="B34" s="180"/>
      <c r="C34" s="181"/>
      <c r="D34" s="181"/>
      <c r="E34" s="181"/>
      <c r="F34" s="181"/>
      <c r="G34" s="181"/>
      <c r="H34" s="182"/>
      <c r="I34" s="100" t="s">
        <v>335</v>
      </c>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101"/>
    </row>
    <row r="35" spans="1:90" ht="13.5">
      <c r="A35" s="96"/>
      <c r="B35" s="180"/>
      <c r="C35" s="181"/>
      <c r="D35" s="181"/>
      <c r="E35" s="181"/>
      <c r="F35" s="181"/>
      <c r="G35" s="181"/>
      <c r="H35" s="182"/>
      <c r="I35" s="100" t="s">
        <v>336</v>
      </c>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101"/>
    </row>
    <row r="36" spans="1:90" ht="13.5">
      <c r="A36" s="96"/>
      <c r="B36" s="180"/>
      <c r="C36" s="181"/>
      <c r="D36" s="181"/>
      <c r="E36" s="181"/>
      <c r="F36" s="181"/>
      <c r="G36" s="181"/>
      <c r="H36" s="182"/>
      <c r="I36" s="100" t="s">
        <v>337</v>
      </c>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101"/>
    </row>
    <row r="37" spans="1:90" ht="13.5">
      <c r="A37" s="96"/>
      <c r="B37" s="180"/>
      <c r="C37" s="181"/>
      <c r="D37" s="181"/>
      <c r="E37" s="181"/>
      <c r="F37" s="181"/>
      <c r="G37" s="181"/>
      <c r="H37" s="182"/>
      <c r="I37" s="100" t="s">
        <v>338</v>
      </c>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101"/>
    </row>
    <row r="38" spans="1:90" ht="13.5">
      <c r="A38" s="96"/>
      <c r="B38" s="180"/>
      <c r="C38" s="181"/>
      <c r="D38" s="181"/>
      <c r="E38" s="181"/>
      <c r="F38" s="181"/>
      <c r="G38" s="181"/>
      <c r="H38" s="182"/>
      <c r="I38" s="100" t="s">
        <v>339</v>
      </c>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101"/>
    </row>
    <row r="39" spans="1:90" ht="13.5">
      <c r="A39" s="96"/>
      <c r="B39" s="180"/>
      <c r="C39" s="181"/>
      <c r="D39" s="181"/>
      <c r="E39" s="181"/>
      <c r="F39" s="181"/>
      <c r="G39" s="181"/>
      <c r="H39" s="182"/>
      <c r="I39" s="100" t="s">
        <v>340</v>
      </c>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101"/>
    </row>
    <row r="40" spans="1:90" ht="13.5">
      <c r="A40" s="96"/>
      <c r="B40" s="180"/>
      <c r="C40" s="181"/>
      <c r="D40" s="181"/>
      <c r="E40" s="181"/>
      <c r="F40" s="181"/>
      <c r="G40" s="181"/>
      <c r="H40" s="182"/>
      <c r="I40" s="100" t="s">
        <v>341</v>
      </c>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101"/>
    </row>
    <row r="41" spans="1:90" ht="13.5">
      <c r="A41" s="96"/>
      <c r="B41" s="180"/>
      <c r="C41" s="181"/>
      <c r="D41" s="181"/>
      <c r="E41" s="181"/>
      <c r="F41" s="181"/>
      <c r="G41" s="181"/>
      <c r="H41" s="182"/>
      <c r="I41" s="100"/>
      <c r="J41" s="50"/>
      <c r="K41" s="50"/>
      <c r="L41" s="50"/>
      <c r="M41" s="50"/>
      <c r="N41" s="50"/>
      <c r="O41" s="50"/>
      <c r="P41" s="50"/>
      <c r="Q41" s="50"/>
      <c r="R41" s="50"/>
      <c r="S41" s="50"/>
      <c r="T41" s="50"/>
      <c r="U41" s="50"/>
      <c r="V41" s="50"/>
      <c r="W41" s="50"/>
      <c r="X41" s="50"/>
      <c r="Y41" s="50"/>
      <c r="Z41" s="50"/>
      <c r="AA41" s="50"/>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101"/>
    </row>
    <row r="42" spans="1:90" ht="13.5">
      <c r="A42" s="96"/>
      <c r="B42" s="177"/>
      <c r="C42" s="178"/>
      <c r="D42" s="178"/>
      <c r="E42" s="178"/>
      <c r="F42" s="178"/>
      <c r="G42" s="178"/>
      <c r="H42" s="179"/>
      <c r="I42" s="102"/>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4"/>
    </row>
    <row r="43" spans="1:90" ht="13.5">
      <c r="A43" s="96"/>
      <c r="B43" s="180" t="s">
        <v>310</v>
      </c>
      <c r="C43" s="181"/>
      <c r="D43" s="181"/>
      <c r="E43" s="181"/>
      <c r="F43" s="181"/>
      <c r="G43" s="181"/>
      <c r="H43" s="182"/>
      <c r="I43" s="165" t="s">
        <v>308</v>
      </c>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101"/>
    </row>
    <row r="44" spans="1:90" ht="13.5">
      <c r="A44" s="96"/>
      <c r="B44" s="180"/>
      <c r="C44" s="181"/>
      <c r="D44" s="181"/>
      <c r="E44" s="181"/>
      <c r="F44" s="181"/>
      <c r="G44" s="181"/>
      <c r="H44" s="182"/>
      <c r="I44" s="100" t="s">
        <v>309</v>
      </c>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101"/>
    </row>
    <row r="45" spans="1:90" ht="13.5" customHeight="1">
      <c r="A45" s="96"/>
      <c r="B45" s="180"/>
      <c r="C45" s="181"/>
      <c r="D45" s="181"/>
      <c r="E45" s="181"/>
      <c r="F45" s="181"/>
      <c r="G45" s="181"/>
      <c r="H45" s="182"/>
      <c r="I45" s="100"/>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114"/>
      <c r="CH45" s="114"/>
      <c r="CI45" s="114"/>
      <c r="CJ45" s="114"/>
      <c r="CK45" s="96"/>
      <c r="CL45" s="101"/>
    </row>
    <row r="46" spans="1:90" ht="13.5" customHeight="1">
      <c r="A46" s="96"/>
      <c r="B46" s="177"/>
      <c r="C46" s="178"/>
      <c r="D46" s="178"/>
      <c r="E46" s="178"/>
      <c r="F46" s="178"/>
      <c r="G46" s="178"/>
      <c r="H46" s="179"/>
      <c r="I46" s="102"/>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15"/>
      <c r="CH46" s="115"/>
      <c r="CI46" s="115"/>
      <c r="CJ46" s="115"/>
      <c r="CK46" s="103"/>
      <c r="CL46" s="104"/>
    </row>
    <row r="47" spans="1:90" ht="13.5">
      <c r="A47" s="96"/>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row>
    <row r="48" spans="1:90" ht="13.5">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row>
    <row r="49" spans="1:90" ht="13.5">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row>
    <row r="50" spans="1:90" ht="13.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row>
    <row r="51" spans="1:90" ht="13.5">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row>
    <row r="52" spans="1:90" ht="13.5">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row>
    <row r="53" spans="1:90" ht="13.5">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row>
    <row r="54" spans="1:90" ht="13.5">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row>
    <row r="55" spans="1:90" ht="13.5">
      <c r="A55" s="96"/>
      <c r="B55" s="183" t="s">
        <v>302</v>
      </c>
      <c r="C55" s="184"/>
      <c r="D55" s="184"/>
      <c r="E55" s="184"/>
      <c r="F55" s="184"/>
      <c r="G55" s="184"/>
      <c r="H55" s="176"/>
      <c r="I55" s="175" t="s">
        <v>318</v>
      </c>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row>
    <row r="56" spans="1:90" ht="13.5">
      <c r="A56" s="96"/>
      <c r="B56" s="177"/>
      <c r="C56" s="178"/>
      <c r="D56" s="178"/>
      <c r="E56" s="178"/>
      <c r="F56" s="178"/>
      <c r="G56" s="178"/>
      <c r="H56" s="179"/>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row>
    <row r="57" spans="1:90" ht="13.5">
      <c r="A57" s="96"/>
      <c r="B57" s="183" t="s">
        <v>312</v>
      </c>
      <c r="C57" s="184"/>
      <c r="D57" s="184"/>
      <c r="E57" s="184"/>
      <c r="F57" s="184"/>
      <c r="G57" s="184"/>
      <c r="H57" s="176"/>
      <c r="I57" s="97" t="s">
        <v>10</v>
      </c>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9"/>
    </row>
    <row r="58" spans="1:90" ht="13.5">
      <c r="A58" s="96"/>
      <c r="B58" s="180"/>
      <c r="C58" s="181"/>
      <c r="D58" s="181"/>
      <c r="E58" s="181"/>
      <c r="F58" s="181"/>
      <c r="G58" s="181"/>
      <c r="H58" s="182"/>
      <c r="I58" s="100" t="s">
        <v>11</v>
      </c>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101"/>
    </row>
    <row r="59" spans="1:90" ht="13.5">
      <c r="A59" s="96"/>
      <c r="B59" s="180"/>
      <c r="C59" s="181"/>
      <c r="D59" s="181"/>
      <c r="E59" s="181"/>
      <c r="F59" s="181"/>
      <c r="G59" s="181"/>
      <c r="H59" s="182"/>
      <c r="I59" s="100" t="s">
        <v>12</v>
      </c>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101"/>
    </row>
    <row r="60" spans="1:90" ht="13.5">
      <c r="A60" s="96"/>
      <c r="B60" s="180"/>
      <c r="C60" s="181"/>
      <c r="D60" s="181"/>
      <c r="E60" s="181"/>
      <c r="F60" s="181"/>
      <c r="G60" s="181"/>
      <c r="H60" s="182"/>
      <c r="I60" s="100" t="s">
        <v>13</v>
      </c>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101"/>
    </row>
    <row r="61" spans="1:90" ht="13.5">
      <c r="A61" s="96"/>
      <c r="B61" s="180"/>
      <c r="C61" s="181"/>
      <c r="D61" s="181"/>
      <c r="E61" s="181"/>
      <c r="F61" s="181"/>
      <c r="G61" s="181"/>
      <c r="H61" s="182"/>
      <c r="I61" s="100"/>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101"/>
    </row>
    <row r="62" spans="1:90" ht="13.5">
      <c r="A62" s="96"/>
      <c r="B62" s="183" t="s">
        <v>315</v>
      </c>
      <c r="C62" s="184"/>
      <c r="D62" s="184"/>
      <c r="E62" s="184"/>
      <c r="F62" s="184"/>
      <c r="G62" s="184"/>
      <c r="H62" s="176"/>
      <c r="I62" s="97" t="s">
        <v>7</v>
      </c>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9"/>
    </row>
    <row r="63" spans="1:90" ht="13.5">
      <c r="A63" s="96"/>
      <c r="B63" s="180"/>
      <c r="C63" s="181"/>
      <c r="D63" s="181"/>
      <c r="E63" s="181"/>
      <c r="F63" s="181"/>
      <c r="G63" s="181"/>
      <c r="H63" s="182"/>
      <c r="I63" s="100" t="s">
        <v>8</v>
      </c>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101"/>
    </row>
    <row r="64" spans="1:90" ht="13.5">
      <c r="A64" s="96"/>
      <c r="B64" s="180"/>
      <c r="C64" s="181"/>
      <c r="D64" s="181"/>
      <c r="E64" s="181"/>
      <c r="F64" s="181"/>
      <c r="G64" s="181"/>
      <c r="H64" s="182"/>
      <c r="I64" s="100" t="s">
        <v>313</v>
      </c>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96"/>
      <c r="CL64" s="101"/>
    </row>
    <row r="65" spans="1:90" ht="13.5">
      <c r="A65" s="96"/>
      <c r="B65" s="180"/>
      <c r="C65" s="181"/>
      <c r="D65" s="181"/>
      <c r="E65" s="181"/>
      <c r="F65" s="181"/>
      <c r="G65" s="181"/>
      <c r="H65" s="182"/>
      <c r="I65" s="100" t="s">
        <v>9</v>
      </c>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101"/>
    </row>
    <row r="66" spans="1:90" ht="13.5">
      <c r="A66" s="96"/>
      <c r="B66" s="180"/>
      <c r="C66" s="181"/>
      <c r="D66" s="181"/>
      <c r="E66" s="181"/>
      <c r="F66" s="181"/>
      <c r="G66" s="181"/>
      <c r="H66" s="182"/>
      <c r="I66" s="100" t="s">
        <v>6</v>
      </c>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96"/>
      <c r="CL66" s="101"/>
    </row>
    <row r="67" spans="1:90" ht="13.5">
      <c r="A67" s="96"/>
      <c r="B67" s="180"/>
      <c r="C67" s="181"/>
      <c r="D67" s="181"/>
      <c r="E67" s="181"/>
      <c r="F67" s="181"/>
      <c r="G67" s="181"/>
      <c r="H67" s="182"/>
      <c r="I67" s="100"/>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6"/>
      <c r="CI67" s="96"/>
      <c r="CJ67" s="96"/>
      <c r="CK67" s="96"/>
      <c r="CL67" s="101"/>
    </row>
    <row r="68" spans="1:90" ht="13.5">
      <c r="A68" s="96"/>
      <c r="B68" s="183" t="s">
        <v>314</v>
      </c>
      <c r="C68" s="184"/>
      <c r="D68" s="184"/>
      <c r="E68" s="184"/>
      <c r="F68" s="184"/>
      <c r="G68" s="184"/>
      <c r="H68" s="176"/>
      <c r="I68" s="97" t="s">
        <v>1</v>
      </c>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9"/>
    </row>
    <row r="69" spans="1:90" ht="13.5">
      <c r="A69" s="96"/>
      <c r="B69" s="180"/>
      <c r="C69" s="181"/>
      <c r="D69" s="181"/>
      <c r="E69" s="181"/>
      <c r="F69" s="181"/>
      <c r="G69" s="181"/>
      <c r="H69" s="182"/>
      <c r="I69" s="100" t="s">
        <v>0</v>
      </c>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101"/>
    </row>
    <row r="70" spans="1:90" ht="13.5">
      <c r="A70" s="96"/>
      <c r="B70" s="180"/>
      <c r="C70" s="181"/>
      <c r="D70" s="181"/>
      <c r="E70" s="181"/>
      <c r="F70" s="181"/>
      <c r="G70" s="181"/>
      <c r="H70" s="182"/>
      <c r="I70" s="100" t="s">
        <v>2</v>
      </c>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101"/>
    </row>
    <row r="71" spans="1:90" ht="13.5">
      <c r="A71" s="96"/>
      <c r="B71" s="180"/>
      <c r="C71" s="181"/>
      <c r="D71" s="181"/>
      <c r="E71" s="181"/>
      <c r="F71" s="181"/>
      <c r="G71" s="181"/>
      <c r="H71" s="182"/>
      <c r="I71" s="100" t="s">
        <v>3</v>
      </c>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101"/>
    </row>
    <row r="72" spans="1:90" ht="13.5">
      <c r="A72" s="96"/>
      <c r="B72" s="180"/>
      <c r="C72" s="181"/>
      <c r="D72" s="181"/>
      <c r="E72" s="181"/>
      <c r="F72" s="181"/>
      <c r="G72" s="181"/>
      <c r="H72" s="182"/>
      <c r="I72" s="100" t="s">
        <v>4</v>
      </c>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101"/>
    </row>
    <row r="73" spans="1:90" ht="13.5">
      <c r="A73" s="96"/>
      <c r="B73" s="180"/>
      <c r="C73" s="181"/>
      <c r="D73" s="181"/>
      <c r="E73" s="181"/>
      <c r="F73" s="181"/>
      <c r="G73" s="181"/>
      <c r="H73" s="182"/>
      <c r="I73" s="100" t="s">
        <v>5</v>
      </c>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101"/>
    </row>
    <row r="74" spans="1:90" ht="13.5">
      <c r="A74" s="96"/>
      <c r="B74" s="180"/>
      <c r="C74" s="181"/>
      <c r="D74" s="181"/>
      <c r="E74" s="181"/>
      <c r="F74" s="181"/>
      <c r="G74" s="181"/>
      <c r="H74" s="182"/>
      <c r="I74" s="100"/>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101"/>
    </row>
    <row r="75" spans="1:90" ht="0.75" customHeight="1">
      <c r="A75" s="96"/>
      <c r="B75" s="177"/>
      <c r="C75" s="178"/>
      <c r="D75" s="178"/>
      <c r="E75" s="178"/>
      <c r="F75" s="178"/>
      <c r="G75" s="178"/>
      <c r="H75" s="179"/>
      <c r="I75" s="102"/>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4"/>
    </row>
    <row r="76" spans="1:90" ht="13.5">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row>
    <row r="77" spans="1:90" ht="13.5">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row>
    <row r="78" spans="1:90" ht="13.5">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row>
  </sheetData>
  <mergeCells count="15">
    <mergeCell ref="B57:H61"/>
    <mergeCell ref="B30:H42"/>
    <mergeCell ref="B9:H13"/>
    <mergeCell ref="B14:H16"/>
    <mergeCell ref="B27:H29"/>
    <mergeCell ref="B2:H3"/>
    <mergeCell ref="B62:H67"/>
    <mergeCell ref="B68:H75"/>
    <mergeCell ref="I2:CL3"/>
    <mergeCell ref="B43:H46"/>
    <mergeCell ref="B4:H8"/>
    <mergeCell ref="B55:H56"/>
    <mergeCell ref="I55:CL56"/>
    <mergeCell ref="B17:H22"/>
    <mergeCell ref="B23:H26"/>
  </mergeCells>
  <printOptions/>
  <pageMargins left="0.7874015748031497" right="0.5905511811023623" top="0.5905511811023623" bottom="0.3937007874015748" header="0.5118110236220472" footer="0.1968503937007874"/>
  <pageSetup horizontalDpi="600" verticalDpi="600" orientation="landscape" paperSize="9" scale="79" r:id="rId1"/>
  <headerFooter alignWithMargins="0">
    <oddFooter>&amp;C&amp;9&amp;A&amp;P</oddFooter>
  </headerFooter>
</worksheet>
</file>

<file path=xl/worksheets/sheet10.xml><?xml version="1.0" encoding="utf-8"?>
<worksheet xmlns="http://schemas.openxmlformats.org/spreadsheetml/2006/main" xmlns:r="http://schemas.openxmlformats.org/officeDocument/2006/relationships">
  <dimension ref="A1:CP75"/>
  <sheetViews>
    <sheetView view="pageBreakPreview" zoomScale="95" zoomScaleSheetLayoutView="95" workbookViewId="0" topLeftCell="A1">
      <selection activeCell="AY7" sqref="AY7"/>
    </sheetView>
  </sheetViews>
  <sheetFormatPr defaultColWidth="9.00390625" defaultRowHeight="13.5"/>
  <cols>
    <col min="1" max="92" width="1.875" style="1" customWidth="1"/>
    <col min="93" max="16384" width="9.00390625" style="1" customWidth="1"/>
  </cols>
  <sheetData>
    <row r="1" spans="1:92" ht="13.5" customHeight="1">
      <c r="A1" s="16"/>
      <c r="B1" s="415" t="s">
        <v>62</v>
      </c>
      <c r="C1" s="415"/>
      <c r="D1" s="415"/>
      <c r="E1" s="415"/>
      <c r="F1" s="415"/>
      <c r="G1" s="415"/>
      <c r="H1" s="415"/>
      <c r="I1" s="415"/>
      <c r="J1" s="415"/>
      <c r="K1" s="415"/>
      <c r="L1" s="415"/>
      <c r="M1" s="415"/>
      <c r="N1" s="415"/>
      <c r="O1" s="415"/>
      <c r="P1" s="415"/>
      <c r="Q1" s="415"/>
      <c r="R1" s="415"/>
      <c r="S1" s="415"/>
      <c r="T1" s="415"/>
      <c r="U1" s="415"/>
      <c r="V1" s="415"/>
      <c r="W1" s="415"/>
      <c r="X1" s="16"/>
      <c r="Y1" s="16"/>
      <c r="Z1" s="26"/>
      <c r="AA1" s="26"/>
      <c r="AB1" s="26"/>
      <c r="AC1" s="16"/>
      <c r="AD1" s="16"/>
      <c r="AE1" s="16"/>
      <c r="AF1" s="26"/>
      <c r="AG1" s="26"/>
      <c r="AH1" s="26"/>
      <c r="AI1" s="26"/>
      <c r="AJ1" s="26"/>
      <c r="AK1" s="26"/>
      <c r="AL1" s="26"/>
      <c r="AM1" s="26"/>
      <c r="AN1" s="26"/>
      <c r="AO1" s="26"/>
      <c r="AP1" s="26"/>
      <c r="AQ1" s="26"/>
      <c r="AR1" s="26"/>
      <c r="AS1" s="26"/>
      <c r="AT1" s="26"/>
      <c r="AU1" s="26"/>
      <c r="AV1" s="26"/>
      <c r="AW1" s="16"/>
      <c r="AX1" s="16"/>
      <c r="AY1" s="16"/>
      <c r="AZ1" s="16"/>
      <c r="BA1" s="16"/>
      <c r="BB1" s="16"/>
      <c r="BC1" s="16"/>
      <c r="BD1" s="16"/>
      <c r="BE1" s="16"/>
      <c r="BF1" s="16"/>
      <c r="BG1" s="16"/>
      <c r="BH1" s="16"/>
      <c r="BI1" s="16"/>
      <c r="BJ1" s="16"/>
      <c r="BK1" s="16"/>
      <c r="BL1" s="16"/>
      <c r="BM1" s="16"/>
      <c r="BN1" s="16"/>
      <c r="BO1" s="16"/>
      <c r="BP1" s="16"/>
      <c r="BQ1" s="16"/>
      <c r="BR1" s="16"/>
      <c r="BS1" s="16"/>
      <c r="BT1" s="417" t="s">
        <v>263</v>
      </c>
      <c r="BU1" s="417"/>
      <c r="BV1" s="417"/>
      <c r="BW1" s="417"/>
      <c r="BX1" s="417"/>
      <c r="BY1" s="416">
        <f>'表紙'!AM24</f>
        <v>0</v>
      </c>
      <c r="BZ1" s="416"/>
      <c r="CA1" s="416"/>
      <c r="CB1" s="416"/>
      <c r="CC1" s="416"/>
      <c r="CD1" s="416"/>
      <c r="CE1" s="416"/>
      <c r="CF1" s="416"/>
      <c r="CG1" s="416"/>
      <c r="CH1" s="416"/>
      <c r="CI1" s="416"/>
      <c r="CJ1" s="416"/>
      <c r="CK1" s="416"/>
      <c r="CL1" s="416"/>
      <c r="CM1" s="16"/>
      <c r="CN1" s="16"/>
    </row>
    <row r="2" spans="1:92" ht="13.5" customHeight="1">
      <c r="A2" s="16"/>
      <c r="B2" s="415"/>
      <c r="C2" s="415"/>
      <c r="D2" s="415"/>
      <c r="E2" s="415"/>
      <c r="F2" s="415"/>
      <c r="G2" s="415"/>
      <c r="H2" s="415"/>
      <c r="I2" s="415"/>
      <c r="J2" s="415"/>
      <c r="K2" s="415"/>
      <c r="L2" s="415"/>
      <c r="M2" s="415"/>
      <c r="N2" s="415"/>
      <c r="O2" s="415"/>
      <c r="P2" s="415"/>
      <c r="Q2" s="415"/>
      <c r="R2" s="415"/>
      <c r="S2" s="415"/>
      <c r="T2" s="415"/>
      <c r="U2" s="415"/>
      <c r="V2" s="415"/>
      <c r="W2" s="415"/>
      <c r="X2" s="16"/>
      <c r="Y2" s="16"/>
      <c r="Z2" s="16"/>
      <c r="AA2" s="16"/>
      <c r="AB2" s="16"/>
      <c r="AC2" s="419" t="s">
        <v>266</v>
      </c>
      <c r="AD2" s="419"/>
      <c r="AE2" s="419"/>
      <c r="AF2" s="79">
        <f>IF('表紙'!BX2="","",'表紙'!BX2)</f>
      </c>
      <c r="AG2" s="79" t="s">
        <v>243</v>
      </c>
      <c r="AH2" s="79">
        <f>IF('表紙'!CB2="","",'表紙'!CB2)</f>
      </c>
      <c r="AI2" s="79" t="s">
        <v>267</v>
      </c>
      <c r="AJ2" s="79">
        <f>IF('表紙'!CF2="","",'表紙'!CF2)</f>
      </c>
      <c r="AK2" s="79" t="s">
        <v>241</v>
      </c>
      <c r="AL2" s="79"/>
      <c r="AM2" s="419" t="s">
        <v>268</v>
      </c>
      <c r="AN2" s="419"/>
      <c r="AO2" s="419"/>
      <c r="AP2" s="79">
        <f>IF('表紙'!BX3="","",'表紙'!BX3)</f>
      </c>
      <c r="AQ2" s="79" t="s">
        <v>243</v>
      </c>
      <c r="AR2" s="79">
        <f>IF('表紙'!CB3="","",'表紙'!CB3)</f>
      </c>
      <c r="AS2" s="79" t="s">
        <v>267</v>
      </c>
      <c r="AT2" s="79">
        <f>IF('表紙'!CF3="","",'表紙'!CF3)</f>
      </c>
      <c r="AU2" s="79" t="s">
        <v>269</v>
      </c>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row>
    <row r="3" spans="1:92" ht="14.25" thickBo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418" t="s">
        <v>196</v>
      </c>
      <c r="AS3" s="418"/>
      <c r="AT3" s="418"/>
      <c r="AU3" s="418"/>
      <c r="AV3" s="418"/>
      <c r="AW3" s="418"/>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row>
    <row r="4" spans="1:92" ht="12.75" customHeight="1">
      <c r="A4" s="409" t="s">
        <v>17</v>
      </c>
      <c r="B4" s="386"/>
      <c r="C4" s="386"/>
      <c r="D4" s="386"/>
      <c r="E4" s="386"/>
      <c r="F4" s="386"/>
      <c r="G4" s="386"/>
      <c r="H4" s="387"/>
      <c r="I4" s="409">
        <f>'売上高'!I6</f>
        <v>0</v>
      </c>
      <c r="J4" s="386"/>
      <c r="K4" s="82" t="s">
        <v>24</v>
      </c>
      <c r="L4" s="386">
        <f>'売上高'!L6</f>
        <v>0</v>
      </c>
      <c r="M4" s="387"/>
      <c r="N4" s="409">
        <f>I4+1</f>
        <v>1</v>
      </c>
      <c r="O4" s="386"/>
      <c r="P4" s="82" t="s">
        <v>24</v>
      </c>
      <c r="Q4" s="386">
        <f>L4</f>
        <v>0</v>
      </c>
      <c r="R4" s="387"/>
      <c r="S4" s="370" t="s">
        <v>63</v>
      </c>
      <c r="T4" s="370"/>
      <c r="U4" s="370"/>
      <c r="V4" s="370" t="s">
        <v>14</v>
      </c>
      <c r="W4" s="370"/>
      <c r="X4" s="370"/>
      <c r="Y4" s="409">
        <f>N4+1</f>
        <v>2</v>
      </c>
      <c r="Z4" s="386"/>
      <c r="AA4" s="82" t="s">
        <v>25</v>
      </c>
      <c r="AB4" s="386">
        <f>L4</f>
        <v>0</v>
      </c>
      <c r="AC4" s="387"/>
      <c r="AD4" s="370" t="s">
        <v>63</v>
      </c>
      <c r="AE4" s="370"/>
      <c r="AF4" s="370"/>
      <c r="AG4" s="370" t="s">
        <v>14</v>
      </c>
      <c r="AH4" s="370"/>
      <c r="AI4" s="406"/>
      <c r="AJ4" s="393" t="s">
        <v>86</v>
      </c>
      <c r="AK4" s="377"/>
      <c r="AL4" s="377"/>
      <c r="AM4" s="377"/>
      <c r="AN4" s="377"/>
      <c r="AO4" s="377"/>
      <c r="AP4" s="671"/>
      <c r="AQ4" s="677" t="s">
        <v>87</v>
      </c>
      <c r="AR4" s="678"/>
      <c r="AS4" s="678"/>
      <c r="AT4" s="678"/>
      <c r="AU4" s="678"/>
      <c r="AV4" s="678"/>
      <c r="AW4" s="679"/>
      <c r="AX4" s="16"/>
      <c r="AY4" s="350" t="s">
        <v>93</v>
      </c>
      <c r="AZ4" s="350"/>
      <c r="BA4" s="350"/>
      <c r="BB4" s="350"/>
      <c r="BC4" s="350"/>
      <c r="BD4" s="350"/>
      <c r="BE4" s="350"/>
      <c r="BF4" s="350"/>
      <c r="BG4" s="350"/>
      <c r="BH4" s="350"/>
      <c r="BI4" s="350"/>
      <c r="BJ4" s="350"/>
      <c r="BK4" s="350"/>
      <c r="BL4" s="350"/>
      <c r="BM4" s="350"/>
      <c r="BN4" s="16"/>
      <c r="BO4" s="16"/>
      <c r="BP4" s="16"/>
      <c r="BQ4" s="16"/>
      <c r="BR4" s="16"/>
      <c r="BS4" s="16"/>
      <c r="BT4" s="17"/>
      <c r="BU4" s="17"/>
      <c r="BV4" s="17"/>
      <c r="BW4" s="17"/>
      <c r="BX4" s="17"/>
      <c r="BY4" s="17"/>
      <c r="BZ4" s="17"/>
      <c r="CA4" s="17"/>
      <c r="CB4" s="17"/>
      <c r="CC4" s="16"/>
      <c r="CD4" s="16"/>
      <c r="CE4" s="16"/>
      <c r="CF4" s="16"/>
      <c r="CG4" s="16"/>
      <c r="CH4" s="16"/>
      <c r="CI4" s="16"/>
      <c r="CJ4" s="16"/>
      <c r="CK4" s="16"/>
      <c r="CL4" s="16"/>
      <c r="CM4" s="16"/>
      <c r="CN4" s="16"/>
    </row>
    <row r="5" spans="1:92" ht="12.75" customHeight="1" thickBot="1">
      <c r="A5" s="666"/>
      <c r="B5" s="667"/>
      <c r="C5" s="667"/>
      <c r="D5" s="667"/>
      <c r="E5" s="667"/>
      <c r="F5" s="667"/>
      <c r="G5" s="667"/>
      <c r="H5" s="668"/>
      <c r="I5" s="663" t="s">
        <v>16</v>
      </c>
      <c r="J5" s="664"/>
      <c r="K5" s="664"/>
      <c r="L5" s="664"/>
      <c r="M5" s="665"/>
      <c r="N5" s="663" t="s">
        <v>16</v>
      </c>
      <c r="O5" s="664"/>
      <c r="P5" s="664"/>
      <c r="Q5" s="664"/>
      <c r="R5" s="665"/>
      <c r="S5" s="370"/>
      <c r="T5" s="370"/>
      <c r="U5" s="370"/>
      <c r="V5" s="370"/>
      <c r="W5" s="370"/>
      <c r="X5" s="370"/>
      <c r="Y5" s="363" t="s">
        <v>16</v>
      </c>
      <c r="Z5" s="364"/>
      <c r="AA5" s="364"/>
      <c r="AB5" s="364"/>
      <c r="AC5" s="365"/>
      <c r="AD5" s="370"/>
      <c r="AE5" s="370"/>
      <c r="AF5" s="370"/>
      <c r="AG5" s="370"/>
      <c r="AH5" s="370"/>
      <c r="AI5" s="406"/>
      <c r="AJ5" s="672"/>
      <c r="AK5" s="412"/>
      <c r="AL5" s="412"/>
      <c r="AM5" s="412"/>
      <c r="AN5" s="412"/>
      <c r="AO5" s="412"/>
      <c r="AP5" s="673"/>
      <c r="AQ5" s="680"/>
      <c r="AR5" s="392"/>
      <c r="AS5" s="392"/>
      <c r="AT5" s="392"/>
      <c r="AU5" s="392"/>
      <c r="AV5" s="392"/>
      <c r="AW5" s="681"/>
      <c r="AX5" s="16"/>
      <c r="AY5" s="670"/>
      <c r="AZ5" s="670"/>
      <c r="BA5" s="670"/>
      <c r="BB5" s="670"/>
      <c r="BC5" s="670"/>
      <c r="BD5" s="670"/>
      <c r="BE5" s="670"/>
      <c r="BF5" s="670"/>
      <c r="BG5" s="670"/>
      <c r="BH5" s="670"/>
      <c r="BI5" s="670"/>
      <c r="BJ5" s="670"/>
      <c r="BK5" s="670"/>
      <c r="BL5" s="670"/>
      <c r="BM5" s="670"/>
      <c r="BN5" s="16"/>
      <c r="BO5" s="16"/>
      <c r="BP5" s="16"/>
      <c r="BQ5" s="16"/>
      <c r="BR5" s="16"/>
      <c r="BS5" s="16"/>
      <c r="BT5" s="18"/>
      <c r="BU5" s="18"/>
      <c r="BV5" s="18"/>
      <c r="BW5" s="18"/>
      <c r="BX5" s="18"/>
      <c r="BY5" s="18"/>
      <c r="BZ5" s="18"/>
      <c r="CA5" s="18"/>
      <c r="CB5" s="18"/>
      <c r="CC5" s="16"/>
      <c r="CD5" s="16"/>
      <c r="CE5" s="16"/>
      <c r="CF5" s="16"/>
      <c r="CG5" s="16"/>
      <c r="CH5" s="16"/>
      <c r="CI5" s="16"/>
      <c r="CJ5" s="16"/>
      <c r="CK5" s="16"/>
      <c r="CL5" s="16"/>
      <c r="CM5" s="16"/>
      <c r="CN5" s="16"/>
    </row>
    <row r="6" spans="1:92" ht="11.25" customHeight="1">
      <c r="A6" s="669" t="s">
        <v>64</v>
      </c>
      <c r="B6" s="669"/>
      <c r="C6" s="669"/>
      <c r="D6" s="669"/>
      <c r="E6" s="669"/>
      <c r="F6" s="669"/>
      <c r="G6" s="669"/>
      <c r="H6" s="669"/>
      <c r="I6" s="428"/>
      <c r="J6" s="428"/>
      <c r="K6" s="428"/>
      <c r="L6" s="428"/>
      <c r="M6" s="428"/>
      <c r="N6" s="428"/>
      <c r="O6" s="428"/>
      <c r="P6" s="428"/>
      <c r="Q6" s="428"/>
      <c r="R6" s="428"/>
      <c r="S6" s="463">
        <f>IF(N6="","",N6/$N$37)</f>
      </c>
      <c r="T6" s="464"/>
      <c r="U6" s="465"/>
      <c r="V6" s="366">
        <f>IF(N6="","",N6-I6)</f>
      </c>
      <c r="W6" s="366"/>
      <c r="X6" s="366"/>
      <c r="Y6" s="461"/>
      <c r="Z6" s="461"/>
      <c r="AA6" s="461"/>
      <c r="AB6" s="461"/>
      <c r="AC6" s="462"/>
      <c r="AD6" s="463">
        <f>IF(Y6="","",Y6/$Y$37)</f>
      </c>
      <c r="AE6" s="464"/>
      <c r="AF6" s="465"/>
      <c r="AG6" s="366">
        <f>IF(Y6="","",Y6-N6)</f>
      </c>
      <c r="AH6" s="366"/>
      <c r="AI6" s="405"/>
      <c r="AJ6" s="674">
        <f>SUM(AJ7:AP22)</f>
        <v>0</v>
      </c>
      <c r="AK6" s="675"/>
      <c r="AL6" s="675"/>
      <c r="AM6" s="675"/>
      <c r="AN6" s="675"/>
      <c r="AO6" s="675"/>
      <c r="AP6" s="676"/>
      <c r="AQ6" s="622">
        <f aca="true" t="shared" si="0" ref="AQ6:AQ37">Y6-AJ6</f>
        <v>0</v>
      </c>
      <c r="AR6" s="623"/>
      <c r="AS6" s="623"/>
      <c r="AT6" s="623"/>
      <c r="AU6" s="623"/>
      <c r="AV6" s="623"/>
      <c r="AW6" s="624"/>
      <c r="AX6" s="16"/>
      <c r="AY6" s="153" t="s">
        <v>162</v>
      </c>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5"/>
      <c r="CN6" s="16"/>
    </row>
    <row r="7" spans="1:92" ht="11.25" customHeight="1">
      <c r="A7" s="570"/>
      <c r="B7" s="658" t="s">
        <v>65</v>
      </c>
      <c r="C7" s="658"/>
      <c r="D7" s="658"/>
      <c r="E7" s="658"/>
      <c r="F7" s="658"/>
      <c r="G7" s="658"/>
      <c r="H7" s="658"/>
      <c r="I7" s="428"/>
      <c r="J7" s="428"/>
      <c r="K7" s="428"/>
      <c r="L7" s="428"/>
      <c r="M7" s="428"/>
      <c r="N7" s="428"/>
      <c r="O7" s="428"/>
      <c r="P7" s="428"/>
      <c r="Q7" s="428"/>
      <c r="R7" s="428"/>
      <c r="S7" s="463">
        <f>IF(N7="","",N7/$N$37)</f>
      </c>
      <c r="T7" s="464"/>
      <c r="U7" s="465"/>
      <c r="V7" s="366">
        <f aca="true" t="shared" si="1" ref="V7:V61">IF(N7="","",N7-I7)</f>
      </c>
      <c r="W7" s="366"/>
      <c r="X7" s="366"/>
      <c r="Y7" s="428"/>
      <c r="Z7" s="428"/>
      <c r="AA7" s="428"/>
      <c r="AB7" s="428"/>
      <c r="AC7" s="428"/>
      <c r="AD7" s="463">
        <f aca="true" t="shared" si="2" ref="AD7:AD61">IF(Y7="","",Y7/$Y$37)</f>
      </c>
      <c r="AE7" s="464"/>
      <c r="AF7" s="465"/>
      <c r="AG7" s="366">
        <f aca="true" t="shared" si="3" ref="AG7:AG61">IF(Y7="","",Y7-N7)</f>
      </c>
      <c r="AH7" s="366"/>
      <c r="AI7" s="405"/>
      <c r="AJ7" s="655"/>
      <c r="AK7" s="656"/>
      <c r="AL7" s="656"/>
      <c r="AM7" s="656"/>
      <c r="AN7" s="656"/>
      <c r="AO7" s="656"/>
      <c r="AP7" s="657"/>
      <c r="AQ7" s="622">
        <f t="shared" si="0"/>
        <v>0</v>
      </c>
      <c r="AR7" s="623"/>
      <c r="AS7" s="623"/>
      <c r="AT7" s="623"/>
      <c r="AU7" s="623"/>
      <c r="AV7" s="623"/>
      <c r="AW7" s="624"/>
      <c r="AX7" s="16"/>
      <c r="AY7" s="156"/>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6"/>
    </row>
    <row r="8" spans="1:92" ht="11.25" customHeight="1">
      <c r="A8" s="570"/>
      <c r="B8" s="658" t="s">
        <v>95</v>
      </c>
      <c r="C8" s="658"/>
      <c r="D8" s="658"/>
      <c r="E8" s="658"/>
      <c r="F8" s="658"/>
      <c r="G8" s="658"/>
      <c r="H8" s="658"/>
      <c r="I8" s="428"/>
      <c r="J8" s="428"/>
      <c r="K8" s="428"/>
      <c r="L8" s="428"/>
      <c r="M8" s="428"/>
      <c r="N8" s="428"/>
      <c r="O8" s="428"/>
      <c r="P8" s="428"/>
      <c r="Q8" s="428"/>
      <c r="R8" s="428"/>
      <c r="S8" s="463">
        <f>IF(N8="","",N8/$N$37)</f>
      </c>
      <c r="T8" s="464"/>
      <c r="U8" s="465"/>
      <c r="V8" s="366">
        <f>IF(N8="","",N8-I8)</f>
      </c>
      <c r="W8" s="366"/>
      <c r="X8" s="366"/>
      <c r="Y8" s="428"/>
      <c r="Z8" s="428"/>
      <c r="AA8" s="428"/>
      <c r="AB8" s="428"/>
      <c r="AC8" s="428"/>
      <c r="AD8" s="463">
        <f>IF(Y8="","",Y8/$Y$37)</f>
      </c>
      <c r="AE8" s="464"/>
      <c r="AF8" s="465"/>
      <c r="AG8" s="366">
        <f>IF(Y8="","",Y8-N8)</f>
      </c>
      <c r="AH8" s="366"/>
      <c r="AI8" s="405"/>
      <c r="AJ8" s="655"/>
      <c r="AK8" s="656"/>
      <c r="AL8" s="656"/>
      <c r="AM8" s="656"/>
      <c r="AN8" s="656"/>
      <c r="AO8" s="656"/>
      <c r="AP8" s="657"/>
      <c r="AQ8" s="622">
        <f t="shared" si="0"/>
        <v>0</v>
      </c>
      <c r="AR8" s="623"/>
      <c r="AS8" s="623"/>
      <c r="AT8" s="623"/>
      <c r="AU8" s="623"/>
      <c r="AV8" s="623"/>
      <c r="AW8" s="624"/>
      <c r="AX8" s="16"/>
      <c r="AY8" s="156"/>
      <c r="AZ8" s="157"/>
      <c r="BA8" s="157"/>
      <c r="BB8" s="157"/>
      <c r="BC8" s="157"/>
      <c r="BD8" s="157"/>
      <c r="BE8" s="157"/>
      <c r="BF8" s="150"/>
      <c r="BG8" s="157"/>
      <c r="BH8" s="157"/>
      <c r="BI8" s="157"/>
      <c r="BJ8" s="157"/>
      <c r="BK8" s="157"/>
      <c r="BL8" s="157"/>
      <c r="BM8" s="157"/>
      <c r="BN8" s="150"/>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8"/>
      <c r="CN8" s="16"/>
    </row>
    <row r="9" spans="1:92" ht="11.25" customHeight="1">
      <c r="A9" s="570"/>
      <c r="B9" s="658" t="s">
        <v>66</v>
      </c>
      <c r="C9" s="658"/>
      <c r="D9" s="658"/>
      <c r="E9" s="658"/>
      <c r="F9" s="658"/>
      <c r="G9" s="658"/>
      <c r="H9" s="658"/>
      <c r="I9" s="428"/>
      <c r="J9" s="428"/>
      <c r="K9" s="428"/>
      <c r="L9" s="428"/>
      <c r="M9" s="428"/>
      <c r="N9" s="428"/>
      <c r="O9" s="428"/>
      <c r="P9" s="428"/>
      <c r="Q9" s="428"/>
      <c r="R9" s="428"/>
      <c r="S9" s="463">
        <f aca="true" t="shared" si="4" ref="S9:S36">IF(N9="","",N9/$N$37)</f>
      </c>
      <c r="T9" s="464"/>
      <c r="U9" s="465"/>
      <c r="V9" s="366">
        <f t="shared" si="1"/>
      </c>
      <c r="W9" s="366"/>
      <c r="X9" s="366"/>
      <c r="Y9" s="428"/>
      <c r="Z9" s="428"/>
      <c r="AA9" s="428"/>
      <c r="AB9" s="428"/>
      <c r="AC9" s="428"/>
      <c r="AD9" s="463">
        <f t="shared" si="2"/>
      </c>
      <c r="AE9" s="464"/>
      <c r="AF9" s="465"/>
      <c r="AG9" s="366">
        <f t="shared" si="3"/>
      </c>
      <c r="AH9" s="366"/>
      <c r="AI9" s="405"/>
      <c r="AJ9" s="655"/>
      <c r="AK9" s="656"/>
      <c r="AL9" s="656"/>
      <c r="AM9" s="656"/>
      <c r="AN9" s="656"/>
      <c r="AO9" s="656"/>
      <c r="AP9" s="657"/>
      <c r="AQ9" s="622">
        <f t="shared" si="0"/>
        <v>0</v>
      </c>
      <c r="AR9" s="623"/>
      <c r="AS9" s="623"/>
      <c r="AT9" s="623"/>
      <c r="AU9" s="623"/>
      <c r="AV9" s="623"/>
      <c r="AW9" s="624"/>
      <c r="AX9" s="16"/>
      <c r="AY9" s="156"/>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6"/>
    </row>
    <row r="10" spans="1:92" ht="11.25" customHeight="1">
      <c r="A10" s="570"/>
      <c r="B10" s="658" t="s">
        <v>67</v>
      </c>
      <c r="C10" s="658"/>
      <c r="D10" s="658"/>
      <c r="E10" s="658"/>
      <c r="F10" s="658"/>
      <c r="G10" s="658"/>
      <c r="H10" s="658"/>
      <c r="I10" s="428"/>
      <c r="J10" s="428"/>
      <c r="K10" s="428"/>
      <c r="L10" s="428"/>
      <c r="M10" s="428"/>
      <c r="N10" s="428"/>
      <c r="O10" s="428"/>
      <c r="P10" s="428"/>
      <c r="Q10" s="428"/>
      <c r="R10" s="428"/>
      <c r="S10" s="463">
        <f t="shared" si="4"/>
      </c>
      <c r="T10" s="464"/>
      <c r="U10" s="465"/>
      <c r="V10" s="366">
        <f t="shared" si="1"/>
      </c>
      <c r="W10" s="366"/>
      <c r="X10" s="366"/>
      <c r="Y10" s="428"/>
      <c r="Z10" s="428"/>
      <c r="AA10" s="428"/>
      <c r="AB10" s="428"/>
      <c r="AC10" s="428"/>
      <c r="AD10" s="463">
        <f t="shared" si="2"/>
      </c>
      <c r="AE10" s="464"/>
      <c r="AF10" s="465"/>
      <c r="AG10" s="366">
        <f t="shared" si="3"/>
      </c>
      <c r="AH10" s="366"/>
      <c r="AI10" s="405"/>
      <c r="AJ10" s="655"/>
      <c r="AK10" s="656"/>
      <c r="AL10" s="656"/>
      <c r="AM10" s="656"/>
      <c r="AN10" s="656"/>
      <c r="AO10" s="656"/>
      <c r="AP10" s="657"/>
      <c r="AQ10" s="622">
        <f t="shared" si="0"/>
        <v>0</v>
      </c>
      <c r="AR10" s="623"/>
      <c r="AS10" s="623"/>
      <c r="AT10" s="623"/>
      <c r="AU10" s="623"/>
      <c r="AV10" s="623"/>
      <c r="AW10" s="624"/>
      <c r="AX10" s="16"/>
      <c r="AY10" s="156"/>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8"/>
      <c r="CN10" s="16"/>
    </row>
    <row r="11" spans="1:92" ht="11.25" customHeight="1">
      <c r="A11" s="570"/>
      <c r="B11" s="658" t="s">
        <v>96</v>
      </c>
      <c r="C11" s="658"/>
      <c r="D11" s="658"/>
      <c r="E11" s="658"/>
      <c r="F11" s="658"/>
      <c r="G11" s="658"/>
      <c r="H11" s="658"/>
      <c r="I11" s="428"/>
      <c r="J11" s="428"/>
      <c r="K11" s="428"/>
      <c r="L11" s="428"/>
      <c r="M11" s="428"/>
      <c r="N11" s="428"/>
      <c r="O11" s="428"/>
      <c r="P11" s="428"/>
      <c r="Q11" s="428"/>
      <c r="R11" s="428"/>
      <c r="S11" s="463">
        <f t="shared" si="4"/>
      </c>
      <c r="T11" s="464"/>
      <c r="U11" s="465"/>
      <c r="V11" s="366">
        <f t="shared" si="1"/>
      </c>
      <c r="W11" s="366"/>
      <c r="X11" s="366"/>
      <c r="Y11" s="428"/>
      <c r="Z11" s="428"/>
      <c r="AA11" s="428"/>
      <c r="AB11" s="428"/>
      <c r="AC11" s="428"/>
      <c r="AD11" s="463">
        <f t="shared" si="2"/>
      </c>
      <c r="AE11" s="464"/>
      <c r="AF11" s="465"/>
      <c r="AG11" s="366">
        <f t="shared" si="3"/>
      </c>
      <c r="AH11" s="366"/>
      <c r="AI11" s="405"/>
      <c r="AJ11" s="655"/>
      <c r="AK11" s="656"/>
      <c r="AL11" s="656"/>
      <c r="AM11" s="656"/>
      <c r="AN11" s="656"/>
      <c r="AO11" s="656"/>
      <c r="AP11" s="657"/>
      <c r="AQ11" s="622">
        <f t="shared" si="0"/>
        <v>0</v>
      </c>
      <c r="AR11" s="623"/>
      <c r="AS11" s="623"/>
      <c r="AT11" s="623"/>
      <c r="AU11" s="623"/>
      <c r="AV11" s="623"/>
      <c r="AW11" s="624"/>
      <c r="AX11" s="16"/>
      <c r="AY11" s="156"/>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6"/>
    </row>
    <row r="12" spans="1:92" ht="11.25" customHeight="1">
      <c r="A12" s="570"/>
      <c r="B12" s="658" t="s">
        <v>97</v>
      </c>
      <c r="C12" s="658"/>
      <c r="D12" s="658"/>
      <c r="E12" s="658"/>
      <c r="F12" s="658"/>
      <c r="G12" s="658"/>
      <c r="H12" s="658"/>
      <c r="I12" s="428"/>
      <c r="J12" s="428"/>
      <c r="K12" s="428"/>
      <c r="L12" s="428"/>
      <c r="M12" s="428"/>
      <c r="N12" s="428"/>
      <c r="O12" s="428"/>
      <c r="P12" s="428"/>
      <c r="Q12" s="428"/>
      <c r="R12" s="428"/>
      <c r="S12" s="463">
        <f>IF(N12="","",N12/$N$37)</f>
      </c>
      <c r="T12" s="464"/>
      <c r="U12" s="465"/>
      <c r="V12" s="366">
        <f>IF(N12="","",N12-I12)</f>
      </c>
      <c r="W12" s="366"/>
      <c r="X12" s="366"/>
      <c r="Y12" s="428"/>
      <c r="Z12" s="428"/>
      <c r="AA12" s="428"/>
      <c r="AB12" s="428"/>
      <c r="AC12" s="428"/>
      <c r="AD12" s="463">
        <f>IF(Y12="","",Y12/$Y$37)</f>
      </c>
      <c r="AE12" s="464"/>
      <c r="AF12" s="465"/>
      <c r="AG12" s="366">
        <f>IF(Y12="","",Y12-N12)</f>
      </c>
      <c r="AH12" s="366"/>
      <c r="AI12" s="405"/>
      <c r="AJ12" s="655"/>
      <c r="AK12" s="656"/>
      <c r="AL12" s="656"/>
      <c r="AM12" s="656"/>
      <c r="AN12" s="656"/>
      <c r="AO12" s="656"/>
      <c r="AP12" s="657"/>
      <c r="AQ12" s="622">
        <f t="shared" si="0"/>
        <v>0</v>
      </c>
      <c r="AR12" s="623"/>
      <c r="AS12" s="623"/>
      <c r="AT12" s="623"/>
      <c r="AU12" s="623"/>
      <c r="AV12" s="623"/>
      <c r="AW12" s="624"/>
      <c r="AX12" s="16"/>
      <c r="AY12" s="156"/>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8"/>
      <c r="CN12" s="16"/>
    </row>
    <row r="13" spans="1:92" ht="11.25" customHeight="1">
      <c r="A13" s="570"/>
      <c r="B13" s="658" t="s">
        <v>98</v>
      </c>
      <c r="C13" s="658"/>
      <c r="D13" s="658"/>
      <c r="E13" s="658"/>
      <c r="F13" s="658"/>
      <c r="G13" s="658"/>
      <c r="H13" s="658"/>
      <c r="I13" s="428"/>
      <c r="J13" s="428"/>
      <c r="K13" s="428"/>
      <c r="L13" s="428"/>
      <c r="M13" s="428"/>
      <c r="N13" s="428"/>
      <c r="O13" s="428"/>
      <c r="P13" s="428"/>
      <c r="Q13" s="428"/>
      <c r="R13" s="428"/>
      <c r="S13" s="463">
        <f t="shared" si="4"/>
      </c>
      <c r="T13" s="464"/>
      <c r="U13" s="465"/>
      <c r="V13" s="366">
        <f t="shared" si="1"/>
      </c>
      <c r="W13" s="366"/>
      <c r="X13" s="366"/>
      <c r="Y13" s="428"/>
      <c r="Z13" s="428"/>
      <c r="AA13" s="428"/>
      <c r="AB13" s="428"/>
      <c r="AC13" s="428"/>
      <c r="AD13" s="463">
        <f t="shared" si="2"/>
      </c>
      <c r="AE13" s="464"/>
      <c r="AF13" s="465"/>
      <c r="AG13" s="366">
        <f t="shared" si="3"/>
      </c>
      <c r="AH13" s="366"/>
      <c r="AI13" s="405"/>
      <c r="AJ13" s="655"/>
      <c r="AK13" s="656"/>
      <c r="AL13" s="656"/>
      <c r="AM13" s="656"/>
      <c r="AN13" s="656"/>
      <c r="AO13" s="656"/>
      <c r="AP13" s="657"/>
      <c r="AQ13" s="622">
        <f t="shared" si="0"/>
        <v>0</v>
      </c>
      <c r="AR13" s="623"/>
      <c r="AS13" s="623"/>
      <c r="AT13" s="623"/>
      <c r="AU13" s="623"/>
      <c r="AV13" s="623"/>
      <c r="AW13" s="624"/>
      <c r="AX13" s="16"/>
      <c r="AY13" s="156"/>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8"/>
      <c r="CN13" s="16"/>
    </row>
    <row r="14" spans="1:92" ht="11.25" customHeight="1">
      <c r="A14" s="570"/>
      <c r="B14" s="658" t="s">
        <v>99</v>
      </c>
      <c r="C14" s="658"/>
      <c r="D14" s="658"/>
      <c r="E14" s="658"/>
      <c r="F14" s="658"/>
      <c r="G14" s="658"/>
      <c r="H14" s="658"/>
      <c r="I14" s="428"/>
      <c r="J14" s="428"/>
      <c r="K14" s="428"/>
      <c r="L14" s="428"/>
      <c r="M14" s="428"/>
      <c r="N14" s="428"/>
      <c r="O14" s="428"/>
      <c r="P14" s="428"/>
      <c r="Q14" s="428"/>
      <c r="R14" s="428"/>
      <c r="S14" s="463">
        <f>IF(N14="","",N14/$N$37)</f>
      </c>
      <c r="T14" s="464"/>
      <c r="U14" s="465"/>
      <c r="V14" s="366">
        <f>IF(N14="","",N14-I14)</f>
      </c>
      <c r="W14" s="366"/>
      <c r="X14" s="366"/>
      <c r="Y14" s="428"/>
      <c r="Z14" s="428"/>
      <c r="AA14" s="428"/>
      <c r="AB14" s="428"/>
      <c r="AC14" s="428"/>
      <c r="AD14" s="463">
        <f>IF(Y14="","",Y14/$Y$37)</f>
      </c>
      <c r="AE14" s="464"/>
      <c r="AF14" s="465"/>
      <c r="AG14" s="366">
        <f>IF(Y14="","",Y14-N14)</f>
      </c>
      <c r="AH14" s="366"/>
      <c r="AI14" s="405"/>
      <c r="AJ14" s="655"/>
      <c r="AK14" s="656"/>
      <c r="AL14" s="656"/>
      <c r="AM14" s="656"/>
      <c r="AN14" s="656"/>
      <c r="AO14" s="656"/>
      <c r="AP14" s="657"/>
      <c r="AQ14" s="622">
        <f t="shared" si="0"/>
        <v>0</v>
      </c>
      <c r="AR14" s="623"/>
      <c r="AS14" s="623"/>
      <c r="AT14" s="623"/>
      <c r="AU14" s="623"/>
      <c r="AV14" s="623"/>
      <c r="AW14" s="624"/>
      <c r="AX14" s="16"/>
      <c r="AY14" s="156"/>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8"/>
      <c r="CN14" s="16"/>
    </row>
    <row r="15" spans="1:92" ht="11.25" customHeight="1">
      <c r="A15" s="570"/>
      <c r="B15" s="658" t="s">
        <v>100</v>
      </c>
      <c r="C15" s="658"/>
      <c r="D15" s="658"/>
      <c r="E15" s="658"/>
      <c r="F15" s="658"/>
      <c r="G15" s="658"/>
      <c r="H15" s="658"/>
      <c r="I15" s="428"/>
      <c r="J15" s="428"/>
      <c r="K15" s="428"/>
      <c r="L15" s="428"/>
      <c r="M15" s="428"/>
      <c r="N15" s="428"/>
      <c r="O15" s="428"/>
      <c r="P15" s="428"/>
      <c r="Q15" s="428"/>
      <c r="R15" s="428"/>
      <c r="S15" s="463">
        <f>IF(N15="","",N15/$N$37)</f>
      </c>
      <c r="T15" s="464"/>
      <c r="U15" s="465"/>
      <c r="V15" s="366">
        <f>IF(N15="","",N15-I15)</f>
      </c>
      <c r="W15" s="366"/>
      <c r="X15" s="366"/>
      <c r="Y15" s="428"/>
      <c r="Z15" s="428"/>
      <c r="AA15" s="428"/>
      <c r="AB15" s="428"/>
      <c r="AC15" s="428"/>
      <c r="AD15" s="463">
        <f>IF(Y15="","",Y15/$Y$37)</f>
      </c>
      <c r="AE15" s="464"/>
      <c r="AF15" s="465"/>
      <c r="AG15" s="366">
        <f>IF(Y15="","",Y15-N15)</f>
      </c>
      <c r="AH15" s="366"/>
      <c r="AI15" s="405"/>
      <c r="AJ15" s="655"/>
      <c r="AK15" s="656"/>
      <c r="AL15" s="656"/>
      <c r="AM15" s="656"/>
      <c r="AN15" s="656"/>
      <c r="AO15" s="656"/>
      <c r="AP15" s="657"/>
      <c r="AQ15" s="622">
        <f t="shared" si="0"/>
        <v>0</v>
      </c>
      <c r="AR15" s="623"/>
      <c r="AS15" s="623"/>
      <c r="AT15" s="623"/>
      <c r="AU15" s="623"/>
      <c r="AV15" s="623"/>
      <c r="AW15" s="624"/>
      <c r="AX15" s="16"/>
      <c r="AY15" s="156"/>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8"/>
      <c r="CN15" s="16"/>
    </row>
    <row r="16" spans="1:92" ht="11.25" customHeight="1">
      <c r="A16" s="570"/>
      <c r="B16" s="658" t="s">
        <v>101</v>
      </c>
      <c r="C16" s="658"/>
      <c r="D16" s="658"/>
      <c r="E16" s="658"/>
      <c r="F16" s="658"/>
      <c r="G16" s="658"/>
      <c r="H16" s="658"/>
      <c r="I16" s="428"/>
      <c r="J16" s="428"/>
      <c r="K16" s="428"/>
      <c r="L16" s="428"/>
      <c r="M16" s="428"/>
      <c r="N16" s="428"/>
      <c r="O16" s="428"/>
      <c r="P16" s="428"/>
      <c r="Q16" s="428"/>
      <c r="R16" s="428"/>
      <c r="S16" s="463">
        <f>IF(N16="","",N16/$N$37)</f>
      </c>
      <c r="T16" s="464"/>
      <c r="U16" s="465"/>
      <c r="V16" s="366">
        <f>IF(N16="","",N16-I16)</f>
      </c>
      <c r="W16" s="366"/>
      <c r="X16" s="366"/>
      <c r="Y16" s="428"/>
      <c r="Z16" s="428"/>
      <c r="AA16" s="428"/>
      <c r="AB16" s="428"/>
      <c r="AC16" s="428"/>
      <c r="AD16" s="463">
        <f>IF(Y16="","",Y16/$Y$37)</f>
      </c>
      <c r="AE16" s="464"/>
      <c r="AF16" s="465"/>
      <c r="AG16" s="366">
        <f>IF(Y16="","",Y16-N16)</f>
      </c>
      <c r="AH16" s="366"/>
      <c r="AI16" s="405"/>
      <c r="AJ16" s="655"/>
      <c r="AK16" s="656"/>
      <c r="AL16" s="656"/>
      <c r="AM16" s="656"/>
      <c r="AN16" s="656"/>
      <c r="AO16" s="656"/>
      <c r="AP16" s="657"/>
      <c r="AQ16" s="622">
        <f t="shared" si="0"/>
        <v>0</v>
      </c>
      <c r="AR16" s="623"/>
      <c r="AS16" s="623"/>
      <c r="AT16" s="623"/>
      <c r="AU16" s="623"/>
      <c r="AV16" s="623"/>
      <c r="AW16" s="624"/>
      <c r="AX16" s="16"/>
      <c r="AY16" s="156"/>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8"/>
      <c r="CN16" s="16"/>
    </row>
    <row r="17" spans="1:92" ht="11.25" customHeight="1">
      <c r="A17" s="570"/>
      <c r="B17" s="658" t="s">
        <v>102</v>
      </c>
      <c r="C17" s="658"/>
      <c r="D17" s="658"/>
      <c r="E17" s="658"/>
      <c r="F17" s="658"/>
      <c r="G17" s="658"/>
      <c r="H17" s="658"/>
      <c r="I17" s="428"/>
      <c r="J17" s="428"/>
      <c r="K17" s="428"/>
      <c r="L17" s="428"/>
      <c r="M17" s="428"/>
      <c r="N17" s="428"/>
      <c r="O17" s="428"/>
      <c r="P17" s="428"/>
      <c r="Q17" s="428"/>
      <c r="R17" s="428"/>
      <c r="S17" s="463">
        <f>IF(N17="","",N17/$N$37)</f>
      </c>
      <c r="T17" s="464"/>
      <c r="U17" s="465"/>
      <c r="V17" s="366">
        <f>IF(N17="","",N17-I17)</f>
      </c>
      <c r="W17" s="366"/>
      <c r="X17" s="366"/>
      <c r="Y17" s="428"/>
      <c r="Z17" s="428"/>
      <c r="AA17" s="428"/>
      <c r="AB17" s="428"/>
      <c r="AC17" s="428"/>
      <c r="AD17" s="463">
        <f>IF(Y17="","",Y17/$Y$37)</f>
      </c>
      <c r="AE17" s="464"/>
      <c r="AF17" s="465"/>
      <c r="AG17" s="366">
        <f>IF(Y17="","",Y17-N17)</f>
      </c>
      <c r="AH17" s="366"/>
      <c r="AI17" s="405"/>
      <c r="AJ17" s="655"/>
      <c r="AK17" s="656"/>
      <c r="AL17" s="656"/>
      <c r="AM17" s="656"/>
      <c r="AN17" s="656"/>
      <c r="AO17" s="656"/>
      <c r="AP17" s="657"/>
      <c r="AQ17" s="622">
        <f t="shared" si="0"/>
        <v>0</v>
      </c>
      <c r="AR17" s="623"/>
      <c r="AS17" s="623"/>
      <c r="AT17" s="623"/>
      <c r="AU17" s="623"/>
      <c r="AV17" s="623"/>
      <c r="AW17" s="624"/>
      <c r="AX17" s="16"/>
      <c r="AY17" s="156"/>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8"/>
      <c r="CN17" s="16"/>
    </row>
    <row r="18" spans="1:92" ht="11.25" customHeight="1">
      <c r="A18" s="570"/>
      <c r="B18" s="658" t="s">
        <v>103</v>
      </c>
      <c r="C18" s="658"/>
      <c r="D18" s="658"/>
      <c r="E18" s="658"/>
      <c r="F18" s="658"/>
      <c r="G18" s="658"/>
      <c r="H18" s="658"/>
      <c r="I18" s="428"/>
      <c r="J18" s="428"/>
      <c r="K18" s="428"/>
      <c r="L18" s="428"/>
      <c r="M18" s="428"/>
      <c r="N18" s="428"/>
      <c r="O18" s="428"/>
      <c r="P18" s="428"/>
      <c r="Q18" s="428"/>
      <c r="R18" s="428"/>
      <c r="S18" s="463">
        <f>IF(N18="","",N18/$N$37)</f>
      </c>
      <c r="T18" s="464"/>
      <c r="U18" s="465"/>
      <c r="V18" s="366">
        <f>IF(N18="","",N18-I18)</f>
      </c>
      <c r="W18" s="366"/>
      <c r="X18" s="366"/>
      <c r="Y18" s="428"/>
      <c r="Z18" s="428"/>
      <c r="AA18" s="428"/>
      <c r="AB18" s="428"/>
      <c r="AC18" s="428"/>
      <c r="AD18" s="463">
        <f>IF(Y18="","",Y18/$Y$37)</f>
      </c>
      <c r="AE18" s="464"/>
      <c r="AF18" s="465"/>
      <c r="AG18" s="366">
        <f>IF(Y18="","",Y18-N18)</f>
      </c>
      <c r="AH18" s="366"/>
      <c r="AI18" s="405"/>
      <c r="AJ18" s="655"/>
      <c r="AK18" s="656"/>
      <c r="AL18" s="656"/>
      <c r="AM18" s="656"/>
      <c r="AN18" s="656"/>
      <c r="AO18" s="656"/>
      <c r="AP18" s="657"/>
      <c r="AQ18" s="622">
        <f t="shared" si="0"/>
        <v>0</v>
      </c>
      <c r="AR18" s="623"/>
      <c r="AS18" s="623"/>
      <c r="AT18" s="623"/>
      <c r="AU18" s="623"/>
      <c r="AV18" s="623"/>
      <c r="AW18" s="624"/>
      <c r="AX18" s="16"/>
      <c r="AY18" s="156"/>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8"/>
      <c r="CN18" s="16"/>
    </row>
    <row r="19" spans="1:92" ht="11.25" customHeight="1">
      <c r="A19" s="570"/>
      <c r="B19" s="658" t="s">
        <v>104</v>
      </c>
      <c r="C19" s="658"/>
      <c r="D19" s="658"/>
      <c r="E19" s="658"/>
      <c r="F19" s="658"/>
      <c r="G19" s="658"/>
      <c r="H19" s="658"/>
      <c r="I19" s="428"/>
      <c r="J19" s="428"/>
      <c r="K19" s="428"/>
      <c r="L19" s="428"/>
      <c r="M19" s="428"/>
      <c r="N19" s="428"/>
      <c r="O19" s="428"/>
      <c r="P19" s="428"/>
      <c r="Q19" s="428"/>
      <c r="R19" s="428"/>
      <c r="S19" s="463">
        <f t="shared" si="4"/>
      </c>
      <c r="T19" s="464"/>
      <c r="U19" s="465"/>
      <c r="V19" s="366">
        <f t="shared" si="1"/>
      </c>
      <c r="W19" s="366"/>
      <c r="X19" s="366"/>
      <c r="Y19" s="428"/>
      <c r="Z19" s="428"/>
      <c r="AA19" s="428"/>
      <c r="AB19" s="428"/>
      <c r="AC19" s="428"/>
      <c r="AD19" s="463">
        <f t="shared" si="2"/>
      </c>
      <c r="AE19" s="464"/>
      <c r="AF19" s="465"/>
      <c r="AG19" s="366">
        <f t="shared" si="3"/>
      </c>
      <c r="AH19" s="366"/>
      <c r="AI19" s="405"/>
      <c r="AJ19" s="655"/>
      <c r="AK19" s="656"/>
      <c r="AL19" s="656"/>
      <c r="AM19" s="656"/>
      <c r="AN19" s="656"/>
      <c r="AO19" s="656"/>
      <c r="AP19" s="657"/>
      <c r="AQ19" s="622">
        <f t="shared" si="0"/>
        <v>0</v>
      </c>
      <c r="AR19" s="623"/>
      <c r="AS19" s="623"/>
      <c r="AT19" s="623"/>
      <c r="AU19" s="623"/>
      <c r="AV19" s="623"/>
      <c r="AW19" s="624"/>
      <c r="AX19" s="16"/>
      <c r="AY19" s="156"/>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8"/>
      <c r="CN19" s="16"/>
    </row>
    <row r="20" spans="1:92" ht="11.25" customHeight="1">
      <c r="A20" s="570"/>
      <c r="B20" s="658" t="s">
        <v>68</v>
      </c>
      <c r="C20" s="658"/>
      <c r="D20" s="658"/>
      <c r="E20" s="658"/>
      <c r="F20" s="658"/>
      <c r="G20" s="658"/>
      <c r="H20" s="658"/>
      <c r="I20" s="428"/>
      <c r="J20" s="428"/>
      <c r="K20" s="428"/>
      <c r="L20" s="428"/>
      <c r="M20" s="428"/>
      <c r="N20" s="428"/>
      <c r="O20" s="428"/>
      <c r="P20" s="428"/>
      <c r="Q20" s="428"/>
      <c r="R20" s="428"/>
      <c r="S20" s="463">
        <f t="shared" si="4"/>
      </c>
      <c r="T20" s="464"/>
      <c r="U20" s="465"/>
      <c r="V20" s="366">
        <f t="shared" si="1"/>
      </c>
      <c r="W20" s="366"/>
      <c r="X20" s="366"/>
      <c r="Y20" s="428"/>
      <c r="Z20" s="428"/>
      <c r="AA20" s="428"/>
      <c r="AB20" s="428"/>
      <c r="AC20" s="428"/>
      <c r="AD20" s="463">
        <f t="shared" si="2"/>
      </c>
      <c r="AE20" s="464"/>
      <c r="AF20" s="465"/>
      <c r="AG20" s="366">
        <f t="shared" si="3"/>
      </c>
      <c r="AH20" s="366"/>
      <c r="AI20" s="405"/>
      <c r="AJ20" s="655"/>
      <c r="AK20" s="656"/>
      <c r="AL20" s="656"/>
      <c r="AM20" s="656"/>
      <c r="AN20" s="656"/>
      <c r="AO20" s="656"/>
      <c r="AP20" s="657"/>
      <c r="AQ20" s="622">
        <f t="shared" si="0"/>
        <v>0</v>
      </c>
      <c r="AR20" s="623"/>
      <c r="AS20" s="623"/>
      <c r="AT20" s="623"/>
      <c r="AU20" s="623"/>
      <c r="AV20" s="623"/>
      <c r="AW20" s="624"/>
      <c r="AX20" s="16"/>
      <c r="AY20" s="156"/>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8"/>
      <c r="CN20" s="16"/>
    </row>
    <row r="21" spans="1:92" ht="11.25" customHeight="1">
      <c r="A21" s="570"/>
      <c r="B21" s="658" t="s">
        <v>69</v>
      </c>
      <c r="C21" s="658"/>
      <c r="D21" s="658"/>
      <c r="E21" s="658"/>
      <c r="F21" s="658"/>
      <c r="G21" s="658"/>
      <c r="H21" s="658"/>
      <c r="I21" s="428"/>
      <c r="J21" s="428"/>
      <c r="K21" s="428"/>
      <c r="L21" s="428"/>
      <c r="M21" s="428"/>
      <c r="N21" s="428"/>
      <c r="O21" s="428"/>
      <c r="P21" s="428"/>
      <c r="Q21" s="428"/>
      <c r="R21" s="428"/>
      <c r="S21" s="463">
        <f>IF(N21="","",N21/$N$37)</f>
      </c>
      <c r="T21" s="464"/>
      <c r="U21" s="465"/>
      <c r="V21" s="366">
        <f>IF(N21="","",N21-I21)</f>
      </c>
      <c r="W21" s="366"/>
      <c r="X21" s="366"/>
      <c r="Y21" s="428"/>
      <c r="Z21" s="428"/>
      <c r="AA21" s="428"/>
      <c r="AB21" s="428"/>
      <c r="AC21" s="428"/>
      <c r="AD21" s="463">
        <f>IF(Y21="","",Y21/$Y$37)</f>
      </c>
      <c r="AE21" s="464"/>
      <c r="AF21" s="465"/>
      <c r="AG21" s="366">
        <f>IF(Y21="","",Y21-N21)</f>
      </c>
      <c r="AH21" s="366"/>
      <c r="AI21" s="405"/>
      <c r="AJ21" s="655"/>
      <c r="AK21" s="656"/>
      <c r="AL21" s="656"/>
      <c r="AM21" s="656"/>
      <c r="AN21" s="656"/>
      <c r="AO21" s="656"/>
      <c r="AP21" s="657"/>
      <c r="AQ21" s="622">
        <f t="shared" si="0"/>
        <v>0</v>
      </c>
      <c r="AR21" s="623"/>
      <c r="AS21" s="623"/>
      <c r="AT21" s="623"/>
      <c r="AU21" s="623"/>
      <c r="AV21" s="623"/>
      <c r="AW21" s="624"/>
      <c r="AX21" s="16"/>
      <c r="AY21" s="156"/>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8"/>
      <c r="CN21" s="16"/>
    </row>
    <row r="22" spans="1:92" ht="11.25" customHeight="1" thickBot="1">
      <c r="A22" s="548"/>
      <c r="B22" s="658" t="s">
        <v>105</v>
      </c>
      <c r="C22" s="658"/>
      <c r="D22" s="658"/>
      <c r="E22" s="658"/>
      <c r="F22" s="658"/>
      <c r="G22" s="658"/>
      <c r="H22" s="658"/>
      <c r="I22" s="428"/>
      <c r="J22" s="428"/>
      <c r="K22" s="428"/>
      <c r="L22" s="428"/>
      <c r="M22" s="428"/>
      <c r="N22" s="428"/>
      <c r="O22" s="428"/>
      <c r="P22" s="428"/>
      <c r="Q22" s="428"/>
      <c r="R22" s="428"/>
      <c r="S22" s="463">
        <f t="shared" si="4"/>
      </c>
      <c r="T22" s="464"/>
      <c r="U22" s="465"/>
      <c r="V22" s="366">
        <f t="shared" si="1"/>
      </c>
      <c r="W22" s="366"/>
      <c r="X22" s="366"/>
      <c r="Y22" s="428"/>
      <c r="Z22" s="428"/>
      <c r="AA22" s="428"/>
      <c r="AB22" s="428"/>
      <c r="AC22" s="428"/>
      <c r="AD22" s="463">
        <f t="shared" si="2"/>
      </c>
      <c r="AE22" s="464"/>
      <c r="AF22" s="465"/>
      <c r="AG22" s="366">
        <f t="shared" si="3"/>
      </c>
      <c r="AH22" s="366"/>
      <c r="AI22" s="405"/>
      <c r="AJ22" s="655"/>
      <c r="AK22" s="656"/>
      <c r="AL22" s="656"/>
      <c r="AM22" s="656"/>
      <c r="AN22" s="656"/>
      <c r="AO22" s="656"/>
      <c r="AP22" s="657"/>
      <c r="AQ22" s="622">
        <f t="shared" si="0"/>
        <v>0</v>
      </c>
      <c r="AR22" s="623"/>
      <c r="AS22" s="623"/>
      <c r="AT22" s="623"/>
      <c r="AU22" s="623"/>
      <c r="AV22" s="623"/>
      <c r="AW22" s="624"/>
      <c r="AX22" s="16"/>
      <c r="AY22" s="159"/>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1"/>
      <c r="CN22" s="16"/>
    </row>
    <row r="23" spans="1:92" ht="11.25" customHeight="1">
      <c r="A23" s="662" t="s">
        <v>70</v>
      </c>
      <c r="B23" s="662"/>
      <c r="C23" s="662"/>
      <c r="D23" s="662"/>
      <c r="E23" s="662"/>
      <c r="F23" s="662"/>
      <c r="G23" s="662"/>
      <c r="H23" s="662"/>
      <c r="I23" s="428"/>
      <c r="J23" s="428"/>
      <c r="K23" s="428"/>
      <c r="L23" s="428"/>
      <c r="M23" s="428"/>
      <c r="N23" s="428"/>
      <c r="O23" s="428"/>
      <c r="P23" s="428"/>
      <c r="Q23" s="428"/>
      <c r="R23" s="428"/>
      <c r="S23" s="463">
        <f t="shared" si="4"/>
      </c>
      <c r="T23" s="464"/>
      <c r="U23" s="465"/>
      <c r="V23" s="366">
        <f t="shared" si="1"/>
      </c>
      <c r="W23" s="366"/>
      <c r="X23" s="366"/>
      <c r="Y23" s="428"/>
      <c r="Z23" s="428"/>
      <c r="AA23" s="428"/>
      <c r="AB23" s="428"/>
      <c r="AC23" s="428"/>
      <c r="AD23" s="463">
        <f t="shared" si="2"/>
      </c>
      <c r="AE23" s="464"/>
      <c r="AF23" s="465"/>
      <c r="AG23" s="366">
        <f t="shared" si="3"/>
      </c>
      <c r="AH23" s="366"/>
      <c r="AI23" s="405"/>
      <c r="AJ23" s="674">
        <f>SUM(AJ24:AP29)</f>
        <v>0</v>
      </c>
      <c r="AK23" s="675"/>
      <c r="AL23" s="675"/>
      <c r="AM23" s="675"/>
      <c r="AN23" s="675"/>
      <c r="AO23" s="675"/>
      <c r="AP23" s="676"/>
      <c r="AQ23" s="622">
        <f t="shared" si="0"/>
        <v>0</v>
      </c>
      <c r="AR23" s="623"/>
      <c r="AS23" s="623"/>
      <c r="AT23" s="623"/>
      <c r="AU23" s="623"/>
      <c r="AV23" s="623"/>
      <c r="AW23" s="624"/>
      <c r="AX23" s="16"/>
      <c r="AY23" s="153" t="s">
        <v>161</v>
      </c>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5"/>
      <c r="CN23" s="16"/>
    </row>
    <row r="24" spans="1:92" ht="11.25" customHeight="1">
      <c r="A24" s="685"/>
      <c r="B24" s="658" t="s">
        <v>106</v>
      </c>
      <c r="C24" s="658"/>
      <c r="D24" s="658"/>
      <c r="E24" s="658"/>
      <c r="F24" s="658"/>
      <c r="G24" s="658"/>
      <c r="H24" s="658"/>
      <c r="I24" s="428"/>
      <c r="J24" s="428"/>
      <c r="K24" s="428"/>
      <c r="L24" s="428"/>
      <c r="M24" s="428"/>
      <c r="N24" s="428"/>
      <c r="O24" s="428"/>
      <c r="P24" s="428"/>
      <c r="Q24" s="428"/>
      <c r="R24" s="428"/>
      <c r="S24" s="463">
        <f t="shared" si="4"/>
      </c>
      <c r="T24" s="464"/>
      <c r="U24" s="465"/>
      <c r="V24" s="366">
        <f t="shared" si="1"/>
      </c>
      <c r="W24" s="366"/>
      <c r="X24" s="366"/>
      <c r="Y24" s="428"/>
      <c r="Z24" s="428"/>
      <c r="AA24" s="428"/>
      <c r="AB24" s="428"/>
      <c r="AC24" s="428"/>
      <c r="AD24" s="463">
        <f t="shared" si="2"/>
      </c>
      <c r="AE24" s="464"/>
      <c r="AF24" s="465"/>
      <c r="AG24" s="366">
        <f t="shared" si="3"/>
      </c>
      <c r="AH24" s="366"/>
      <c r="AI24" s="405"/>
      <c r="AJ24" s="655"/>
      <c r="AK24" s="656"/>
      <c r="AL24" s="656"/>
      <c r="AM24" s="656"/>
      <c r="AN24" s="656"/>
      <c r="AO24" s="656"/>
      <c r="AP24" s="657"/>
      <c r="AQ24" s="622">
        <f t="shared" si="0"/>
        <v>0</v>
      </c>
      <c r="AR24" s="623"/>
      <c r="AS24" s="623"/>
      <c r="AT24" s="623"/>
      <c r="AU24" s="623"/>
      <c r="AV24" s="623"/>
      <c r="AW24" s="624"/>
      <c r="AX24" s="16"/>
      <c r="AY24" s="156"/>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8"/>
      <c r="CN24" s="16"/>
    </row>
    <row r="25" spans="1:92" ht="11.25" customHeight="1">
      <c r="A25" s="685"/>
      <c r="B25" s="658" t="s">
        <v>107</v>
      </c>
      <c r="C25" s="658"/>
      <c r="D25" s="658"/>
      <c r="E25" s="658"/>
      <c r="F25" s="658"/>
      <c r="G25" s="658"/>
      <c r="H25" s="658"/>
      <c r="I25" s="428"/>
      <c r="J25" s="428"/>
      <c r="K25" s="428"/>
      <c r="L25" s="428"/>
      <c r="M25" s="428"/>
      <c r="N25" s="428"/>
      <c r="O25" s="428"/>
      <c r="P25" s="428"/>
      <c r="Q25" s="428"/>
      <c r="R25" s="428"/>
      <c r="S25" s="463">
        <f>IF(N25="","",N25/$N$37)</f>
      </c>
      <c r="T25" s="464"/>
      <c r="U25" s="465"/>
      <c r="V25" s="366">
        <f>IF(N25="","",N25-I25)</f>
      </c>
      <c r="W25" s="366"/>
      <c r="X25" s="366"/>
      <c r="Y25" s="428"/>
      <c r="Z25" s="428"/>
      <c r="AA25" s="428"/>
      <c r="AB25" s="428"/>
      <c r="AC25" s="428"/>
      <c r="AD25" s="463">
        <f>IF(Y25="","",Y25/$Y$37)</f>
      </c>
      <c r="AE25" s="464"/>
      <c r="AF25" s="465"/>
      <c r="AG25" s="366">
        <f>IF(Y25="","",Y25-N25)</f>
      </c>
      <c r="AH25" s="366"/>
      <c r="AI25" s="405"/>
      <c r="AJ25" s="655"/>
      <c r="AK25" s="656"/>
      <c r="AL25" s="656"/>
      <c r="AM25" s="656"/>
      <c r="AN25" s="656"/>
      <c r="AO25" s="656"/>
      <c r="AP25" s="657"/>
      <c r="AQ25" s="622">
        <f t="shared" si="0"/>
        <v>0</v>
      </c>
      <c r="AR25" s="623"/>
      <c r="AS25" s="623"/>
      <c r="AT25" s="623"/>
      <c r="AU25" s="623"/>
      <c r="AV25" s="623"/>
      <c r="AW25" s="624"/>
      <c r="AX25" s="16"/>
      <c r="AY25" s="156"/>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8"/>
      <c r="CN25" s="16"/>
    </row>
    <row r="26" spans="1:92" ht="11.25" customHeight="1">
      <c r="A26" s="685"/>
      <c r="B26" s="658" t="s">
        <v>108</v>
      </c>
      <c r="C26" s="658"/>
      <c r="D26" s="658"/>
      <c r="E26" s="658"/>
      <c r="F26" s="658"/>
      <c r="G26" s="658"/>
      <c r="H26" s="658"/>
      <c r="I26" s="428"/>
      <c r="J26" s="428"/>
      <c r="K26" s="428"/>
      <c r="L26" s="428"/>
      <c r="M26" s="428"/>
      <c r="N26" s="428"/>
      <c r="O26" s="428"/>
      <c r="P26" s="428"/>
      <c r="Q26" s="428"/>
      <c r="R26" s="428"/>
      <c r="S26" s="463">
        <f t="shared" si="4"/>
      </c>
      <c r="T26" s="464"/>
      <c r="U26" s="465"/>
      <c r="V26" s="366">
        <f t="shared" si="1"/>
      </c>
      <c r="W26" s="366"/>
      <c r="X26" s="366"/>
      <c r="Y26" s="428"/>
      <c r="Z26" s="428"/>
      <c r="AA26" s="428"/>
      <c r="AB26" s="428"/>
      <c r="AC26" s="428"/>
      <c r="AD26" s="463">
        <f t="shared" si="2"/>
      </c>
      <c r="AE26" s="464"/>
      <c r="AF26" s="465"/>
      <c r="AG26" s="366">
        <f t="shared" si="3"/>
      </c>
      <c r="AH26" s="366"/>
      <c r="AI26" s="405"/>
      <c r="AJ26" s="655"/>
      <c r="AK26" s="656"/>
      <c r="AL26" s="656"/>
      <c r="AM26" s="656"/>
      <c r="AN26" s="656"/>
      <c r="AO26" s="656"/>
      <c r="AP26" s="657"/>
      <c r="AQ26" s="622">
        <f t="shared" si="0"/>
        <v>0</v>
      </c>
      <c r="AR26" s="623"/>
      <c r="AS26" s="623"/>
      <c r="AT26" s="623"/>
      <c r="AU26" s="623"/>
      <c r="AV26" s="623"/>
      <c r="AW26" s="624"/>
      <c r="AX26" s="16"/>
      <c r="AY26" s="156"/>
      <c r="AZ26" s="150"/>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8"/>
      <c r="CN26" s="16"/>
    </row>
    <row r="27" spans="1:92" ht="11.25" customHeight="1">
      <c r="A27" s="685"/>
      <c r="B27" s="658" t="s">
        <v>109</v>
      </c>
      <c r="C27" s="658"/>
      <c r="D27" s="658"/>
      <c r="E27" s="658"/>
      <c r="F27" s="658"/>
      <c r="G27" s="658"/>
      <c r="H27" s="658"/>
      <c r="I27" s="428"/>
      <c r="J27" s="428"/>
      <c r="K27" s="428"/>
      <c r="L27" s="428"/>
      <c r="M27" s="428"/>
      <c r="N27" s="428"/>
      <c r="O27" s="428"/>
      <c r="P27" s="428"/>
      <c r="Q27" s="428"/>
      <c r="R27" s="428"/>
      <c r="S27" s="463">
        <f t="shared" si="4"/>
      </c>
      <c r="T27" s="464"/>
      <c r="U27" s="465"/>
      <c r="V27" s="366">
        <f t="shared" si="1"/>
      </c>
      <c r="W27" s="366"/>
      <c r="X27" s="366"/>
      <c r="Y27" s="428"/>
      <c r="Z27" s="428"/>
      <c r="AA27" s="428"/>
      <c r="AB27" s="428"/>
      <c r="AC27" s="428"/>
      <c r="AD27" s="463">
        <f t="shared" si="2"/>
      </c>
      <c r="AE27" s="464"/>
      <c r="AF27" s="465"/>
      <c r="AG27" s="366">
        <f t="shared" si="3"/>
      </c>
      <c r="AH27" s="366"/>
      <c r="AI27" s="405"/>
      <c r="AJ27" s="655"/>
      <c r="AK27" s="656"/>
      <c r="AL27" s="656"/>
      <c r="AM27" s="656"/>
      <c r="AN27" s="656"/>
      <c r="AO27" s="656"/>
      <c r="AP27" s="657"/>
      <c r="AQ27" s="622">
        <f t="shared" si="0"/>
        <v>0</v>
      </c>
      <c r="AR27" s="623"/>
      <c r="AS27" s="623"/>
      <c r="AT27" s="623"/>
      <c r="AU27" s="623"/>
      <c r="AV27" s="623"/>
      <c r="AW27" s="624"/>
      <c r="AX27" s="16"/>
      <c r="AY27" s="156"/>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8"/>
      <c r="CN27" s="16"/>
    </row>
    <row r="28" spans="1:92" ht="11.25" customHeight="1">
      <c r="A28" s="685"/>
      <c r="B28" s="659" t="s">
        <v>71</v>
      </c>
      <c r="C28" s="659"/>
      <c r="D28" s="659"/>
      <c r="E28" s="659"/>
      <c r="F28" s="659"/>
      <c r="G28" s="659"/>
      <c r="H28" s="659"/>
      <c r="I28" s="428"/>
      <c r="J28" s="428"/>
      <c r="K28" s="428"/>
      <c r="L28" s="428"/>
      <c r="M28" s="428"/>
      <c r="N28" s="428"/>
      <c r="O28" s="428"/>
      <c r="P28" s="428"/>
      <c r="Q28" s="428"/>
      <c r="R28" s="428"/>
      <c r="S28" s="463">
        <f>IF(N28="","",N28/$N$37)</f>
      </c>
      <c r="T28" s="464"/>
      <c r="U28" s="465"/>
      <c r="V28" s="366">
        <f>IF(N28="","",N28-I28)</f>
      </c>
      <c r="W28" s="366"/>
      <c r="X28" s="366"/>
      <c r="Y28" s="428"/>
      <c r="Z28" s="428"/>
      <c r="AA28" s="428"/>
      <c r="AB28" s="428"/>
      <c r="AC28" s="428"/>
      <c r="AD28" s="463">
        <f>IF(Y28="","",Y28/$Y$37)</f>
      </c>
      <c r="AE28" s="464"/>
      <c r="AF28" s="465"/>
      <c r="AG28" s="366">
        <f>IF(Y28="","",Y28-N28)</f>
      </c>
      <c r="AH28" s="366"/>
      <c r="AI28" s="405"/>
      <c r="AJ28" s="655"/>
      <c r="AK28" s="656"/>
      <c r="AL28" s="656"/>
      <c r="AM28" s="656"/>
      <c r="AN28" s="656"/>
      <c r="AO28" s="656"/>
      <c r="AP28" s="657"/>
      <c r="AQ28" s="622">
        <f t="shared" si="0"/>
        <v>0</v>
      </c>
      <c r="AR28" s="623"/>
      <c r="AS28" s="623"/>
      <c r="AT28" s="623"/>
      <c r="AU28" s="623"/>
      <c r="AV28" s="623"/>
      <c r="AW28" s="624"/>
      <c r="AX28" s="16"/>
      <c r="AY28" s="156"/>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8"/>
      <c r="CN28" s="16"/>
    </row>
    <row r="29" spans="1:92" ht="11.25" customHeight="1">
      <c r="A29" s="686"/>
      <c r="B29" s="659" t="s">
        <v>110</v>
      </c>
      <c r="C29" s="659"/>
      <c r="D29" s="659"/>
      <c r="E29" s="659"/>
      <c r="F29" s="659"/>
      <c r="G29" s="659"/>
      <c r="H29" s="659"/>
      <c r="I29" s="428"/>
      <c r="J29" s="428"/>
      <c r="K29" s="428"/>
      <c r="L29" s="428"/>
      <c r="M29" s="428"/>
      <c r="N29" s="428"/>
      <c r="O29" s="428"/>
      <c r="P29" s="428"/>
      <c r="Q29" s="428"/>
      <c r="R29" s="428"/>
      <c r="S29" s="463">
        <f t="shared" si="4"/>
      </c>
      <c r="T29" s="464"/>
      <c r="U29" s="465"/>
      <c r="V29" s="366">
        <f t="shared" si="1"/>
      </c>
      <c r="W29" s="366"/>
      <c r="X29" s="366"/>
      <c r="Y29" s="428"/>
      <c r="Z29" s="428"/>
      <c r="AA29" s="428"/>
      <c r="AB29" s="428"/>
      <c r="AC29" s="428"/>
      <c r="AD29" s="463">
        <f t="shared" si="2"/>
      </c>
      <c r="AE29" s="464"/>
      <c r="AF29" s="465"/>
      <c r="AG29" s="366">
        <f t="shared" si="3"/>
      </c>
      <c r="AH29" s="366"/>
      <c r="AI29" s="405"/>
      <c r="AJ29" s="655"/>
      <c r="AK29" s="656"/>
      <c r="AL29" s="656"/>
      <c r="AM29" s="656"/>
      <c r="AN29" s="656"/>
      <c r="AO29" s="656"/>
      <c r="AP29" s="657"/>
      <c r="AQ29" s="622">
        <f t="shared" si="0"/>
        <v>0</v>
      </c>
      <c r="AR29" s="623"/>
      <c r="AS29" s="623"/>
      <c r="AT29" s="623"/>
      <c r="AU29" s="623"/>
      <c r="AV29" s="623"/>
      <c r="AW29" s="624"/>
      <c r="AX29" s="16"/>
      <c r="AY29" s="156"/>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8"/>
      <c r="CN29" s="16"/>
    </row>
    <row r="30" spans="1:92" ht="11.25" customHeight="1">
      <c r="A30" s="661" t="s">
        <v>72</v>
      </c>
      <c r="B30" s="661"/>
      <c r="C30" s="661"/>
      <c r="D30" s="661"/>
      <c r="E30" s="661"/>
      <c r="F30" s="661"/>
      <c r="G30" s="661"/>
      <c r="H30" s="661"/>
      <c r="I30" s="428"/>
      <c r="J30" s="428"/>
      <c r="K30" s="428"/>
      <c r="L30" s="428"/>
      <c r="M30" s="428"/>
      <c r="N30" s="428"/>
      <c r="O30" s="428"/>
      <c r="P30" s="428"/>
      <c r="Q30" s="428"/>
      <c r="R30" s="428"/>
      <c r="S30" s="463">
        <f t="shared" si="4"/>
      </c>
      <c r="T30" s="464"/>
      <c r="U30" s="465"/>
      <c r="V30" s="366">
        <f t="shared" si="1"/>
      </c>
      <c r="W30" s="366"/>
      <c r="X30" s="366"/>
      <c r="Y30" s="461"/>
      <c r="Z30" s="461"/>
      <c r="AA30" s="461"/>
      <c r="AB30" s="461"/>
      <c r="AC30" s="462"/>
      <c r="AD30" s="463">
        <f t="shared" si="2"/>
      </c>
      <c r="AE30" s="464"/>
      <c r="AF30" s="465"/>
      <c r="AG30" s="366">
        <f t="shared" si="3"/>
      </c>
      <c r="AH30" s="366"/>
      <c r="AI30" s="405"/>
      <c r="AJ30" s="655"/>
      <c r="AK30" s="656"/>
      <c r="AL30" s="656"/>
      <c r="AM30" s="656"/>
      <c r="AN30" s="656"/>
      <c r="AO30" s="656"/>
      <c r="AP30" s="657"/>
      <c r="AQ30" s="622">
        <f t="shared" si="0"/>
        <v>0</v>
      </c>
      <c r="AR30" s="623"/>
      <c r="AS30" s="623"/>
      <c r="AT30" s="623"/>
      <c r="AU30" s="623"/>
      <c r="AV30" s="623"/>
      <c r="AW30" s="624"/>
      <c r="AX30" s="16"/>
      <c r="AY30" s="156"/>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8"/>
      <c r="CN30" s="16"/>
    </row>
    <row r="31" spans="1:92" ht="11.25" customHeight="1">
      <c r="A31" s="662" t="s">
        <v>73</v>
      </c>
      <c r="B31" s="662"/>
      <c r="C31" s="662"/>
      <c r="D31" s="662"/>
      <c r="E31" s="662"/>
      <c r="F31" s="662"/>
      <c r="G31" s="662"/>
      <c r="H31" s="662"/>
      <c r="I31" s="428"/>
      <c r="J31" s="428"/>
      <c r="K31" s="428"/>
      <c r="L31" s="428"/>
      <c r="M31" s="428"/>
      <c r="N31" s="428"/>
      <c r="O31" s="428"/>
      <c r="P31" s="428"/>
      <c r="Q31" s="428"/>
      <c r="R31" s="428"/>
      <c r="S31" s="463">
        <f t="shared" si="4"/>
      </c>
      <c r="T31" s="464"/>
      <c r="U31" s="465"/>
      <c r="V31" s="366">
        <f t="shared" si="1"/>
      </c>
      <c r="W31" s="366"/>
      <c r="X31" s="366"/>
      <c r="Y31" s="461"/>
      <c r="Z31" s="461"/>
      <c r="AA31" s="461"/>
      <c r="AB31" s="461"/>
      <c r="AC31" s="462"/>
      <c r="AD31" s="463">
        <f t="shared" si="2"/>
      </c>
      <c r="AE31" s="464"/>
      <c r="AF31" s="465"/>
      <c r="AG31" s="366">
        <f t="shared" si="3"/>
      </c>
      <c r="AH31" s="366"/>
      <c r="AI31" s="405"/>
      <c r="AJ31" s="674">
        <f>SUM(AJ32:AP35)</f>
        <v>0</v>
      </c>
      <c r="AK31" s="675"/>
      <c r="AL31" s="675"/>
      <c r="AM31" s="675"/>
      <c r="AN31" s="675"/>
      <c r="AO31" s="675"/>
      <c r="AP31" s="676"/>
      <c r="AQ31" s="622">
        <f t="shared" si="0"/>
        <v>0</v>
      </c>
      <c r="AR31" s="623"/>
      <c r="AS31" s="623"/>
      <c r="AT31" s="623"/>
      <c r="AU31" s="623"/>
      <c r="AV31" s="623"/>
      <c r="AW31" s="624"/>
      <c r="AX31" s="16"/>
      <c r="AY31" s="156"/>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8"/>
      <c r="CN31" s="16"/>
    </row>
    <row r="32" spans="1:92" ht="11.25" customHeight="1">
      <c r="A32" s="685"/>
      <c r="B32" s="658" t="s">
        <v>94</v>
      </c>
      <c r="C32" s="658"/>
      <c r="D32" s="658"/>
      <c r="E32" s="658"/>
      <c r="F32" s="658"/>
      <c r="G32" s="658"/>
      <c r="H32" s="658"/>
      <c r="I32" s="428"/>
      <c r="J32" s="428"/>
      <c r="K32" s="428"/>
      <c r="L32" s="428"/>
      <c r="M32" s="428"/>
      <c r="N32" s="428"/>
      <c r="O32" s="428"/>
      <c r="P32" s="428"/>
      <c r="Q32" s="428"/>
      <c r="R32" s="428"/>
      <c r="S32" s="463">
        <f t="shared" si="4"/>
      </c>
      <c r="T32" s="464"/>
      <c r="U32" s="465"/>
      <c r="V32" s="366">
        <f t="shared" si="1"/>
      </c>
      <c r="W32" s="366"/>
      <c r="X32" s="366"/>
      <c r="Y32" s="461"/>
      <c r="Z32" s="461"/>
      <c r="AA32" s="461"/>
      <c r="AB32" s="461"/>
      <c r="AC32" s="462"/>
      <c r="AD32" s="463">
        <f t="shared" si="2"/>
      </c>
      <c r="AE32" s="464"/>
      <c r="AF32" s="465"/>
      <c r="AG32" s="366">
        <f t="shared" si="3"/>
      </c>
      <c r="AH32" s="366"/>
      <c r="AI32" s="405"/>
      <c r="AJ32" s="655"/>
      <c r="AK32" s="656"/>
      <c r="AL32" s="656"/>
      <c r="AM32" s="656"/>
      <c r="AN32" s="656"/>
      <c r="AO32" s="656"/>
      <c r="AP32" s="657"/>
      <c r="AQ32" s="622">
        <f t="shared" si="0"/>
        <v>0</v>
      </c>
      <c r="AR32" s="623"/>
      <c r="AS32" s="623"/>
      <c r="AT32" s="623"/>
      <c r="AU32" s="623"/>
      <c r="AV32" s="623"/>
      <c r="AW32" s="624"/>
      <c r="AX32" s="16"/>
      <c r="AY32" s="156"/>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8"/>
      <c r="CN32" s="16"/>
    </row>
    <row r="33" spans="1:92" ht="11.25" customHeight="1">
      <c r="A33" s="685"/>
      <c r="B33" s="658" t="s">
        <v>74</v>
      </c>
      <c r="C33" s="658"/>
      <c r="D33" s="658"/>
      <c r="E33" s="658"/>
      <c r="F33" s="658"/>
      <c r="G33" s="658"/>
      <c r="H33" s="658"/>
      <c r="I33" s="428"/>
      <c r="J33" s="428"/>
      <c r="K33" s="428"/>
      <c r="L33" s="428"/>
      <c r="M33" s="428"/>
      <c r="N33" s="428"/>
      <c r="O33" s="428"/>
      <c r="P33" s="428"/>
      <c r="Q33" s="428"/>
      <c r="R33" s="428"/>
      <c r="S33" s="463">
        <f>IF(N33="","",N33/$N$37)</f>
      </c>
      <c r="T33" s="464"/>
      <c r="U33" s="465"/>
      <c r="V33" s="366">
        <f>IF(N33="","",N33-I33)</f>
      </c>
      <c r="W33" s="366"/>
      <c r="X33" s="366"/>
      <c r="Y33" s="461"/>
      <c r="Z33" s="461"/>
      <c r="AA33" s="461"/>
      <c r="AB33" s="461"/>
      <c r="AC33" s="462"/>
      <c r="AD33" s="463">
        <f>IF(Y33="","",Y33/$Y$37)</f>
      </c>
      <c r="AE33" s="464"/>
      <c r="AF33" s="465"/>
      <c r="AG33" s="366">
        <f>IF(Y33="","",Y33-N33)</f>
      </c>
      <c r="AH33" s="366"/>
      <c r="AI33" s="405"/>
      <c r="AJ33" s="655"/>
      <c r="AK33" s="656"/>
      <c r="AL33" s="656"/>
      <c r="AM33" s="656"/>
      <c r="AN33" s="656"/>
      <c r="AO33" s="656"/>
      <c r="AP33" s="657"/>
      <c r="AQ33" s="622">
        <f t="shared" si="0"/>
        <v>0</v>
      </c>
      <c r="AR33" s="623"/>
      <c r="AS33" s="623"/>
      <c r="AT33" s="623"/>
      <c r="AU33" s="623"/>
      <c r="AV33" s="623"/>
      <c r="AW33" s="624"/>
      <c r="AX33" s="16"/>
      <c r="AY33" s="156"/>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8"/>
      <c r="CN33" s="16"/>
    </row>
    <row r="34" spans="1:92" ht="11.25" customHeight="1">
      <c r="A34" s="685"/>
      <c r="B34" s="658" t="s">
        <v>69</v>
      </c>
      <c r="C34" s="658"/>
      <c r="D34" s="658"/>
      <c r="E34" s="658"/>
      <c r="F34" s="658"/>
      <c r="G34" s="658"/>
      <c r="H34" s="658"/>
      <c r="I34" s="428"/>
      <c r="J34" s="428"/>
      <c r="K34" s="428"/>
      <c r="L34" s="428"/>
      <c r="M34" s="428"/>
      <c r="N34" s="428"/>
      <c r="O34" s="428"/>
      <c r="P34" s="428"/>
      <c r="Q34" s="428"/>
      <c r="R34" s="428"/>
      <c r="S34" s="463">
        <f t="shared" si="4"/>
      </c>
      <c r="T34" s="464"/>
      <c r="U34" s="465"/>
      <c r="V34" s="366">
        <f t="shared" si="1"/>
      </c>
      <c r="W34" s="366"/>
      <c r="X34" s="366"/>
      <c r="Y34" s="461"/>
      <c r="Z34" s="461"/>
      <c r="AA34" s="461"/>
      <c r="AB34" s="461"/>
      <c r="AC34" s="462"/>
      <c r="AD34" s="463">
        <f t="shared" si="2"/>
      </c>
      <c r="AE34" s="464"/>
      <c r="AF34" s="465"/>
      <c r="AG34" s="366">
        <f t="shared" si="3"/>
      </c>
      <c r="AH34" s="366"/>
      <c r="AI34" s="405"/>
      <c r="AJ34" s="655"/>
      <c r="AK34" s="656"/>
      <c r="AL34" s="656"/>
      <c r="AM34" s="656"/>
      <c r="AN34" s="656"/>
      <c r="AO34" s="656"/>
      <c r="AP34" s="657"/>
      <c r="AQ34" s="622">
        <f t="shared" si="0"/>
        <v>0</v>
      </c>
      <c r="AR34" s="623"/>
      <c r="AS34" s="623"/>
      <c r="AT34" s="623"/>
      <c r="AU34" s="623"/>
      <c r="AV34" s="623"/>
      <c r="AW34" s="624"/>
      <c r="AX34" s="16"/>
      <c r="AY34" s="156"/>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8"/>
      <c r="CN34" s="16"/>
    </row>
    <row r="35" spans="1:92" ht="11.25" customHeight="1">
      <c r="A35" s="686"/>
      <c r="B35" s="658" t="s">
        <v>111</v>
      </c>
      <c r="C35" s="658"/>
      <c r="D35" s="658"/>
      <c r="E35" s="658"/>
      <c r="F35" s="658"/>
      <c r="G35" s="658"/>
      <c r="H35" s="658"/>
      <c r="I35" s="428"/>
      <c r="J35" s="428"/>
      <c r="K35" s="428"/>
      <c r="L35" s="428"/>
      <c r="M35" s="428"/>
      <c r="N35" s="428"/>
      <c r="O35" s="428"/>
      <c r="P35" s="428"/>
      <c r="Q35" s="428"/>
      <c r="R35" s="428"/>
      <c r="S35" s="463">
        <f t="shared" si="4"/>
      </c>
      <c r="T35" s="464"/>
      <c r="U35" s="465"/>
      <c r="V35" s="366">
        <f t="shared" si="1"/>
      </c>
      <c r="W35" s="366"/>
      <c r="X35" s="366"/>
      <c r="Y35" s="477"/>
      <c r="Z35" s="477"/>
      <c r="AA35" s="477"/>
      <c r="AB35" s="477"/>
      <c r="AC35" s="478"/>
      <c r="AD35" s="463">
        <f t="shared" si="2"/>
      </c>
      <c r="AE35" s="464"/>
      <c r="AF35" s="465"/>
      <c r="AG35" s="366">
        <f t="shared" si="3"/>
      </c>
      <c r="AH35" s="366"/>
      <c r="AI35" s="405"/>
      <c r="AJ35" s="655"/>
      <c r="AK35" s="656"/>
      <c r="AL35" s="656"/>
      <c r="AM35" s="656"/>
      <c r="AN35" s="656"/>
      <c r="AO35" s="656"/>
      <c r="AP35" s="657"/>
      <c r="AQ35" s="622">
        <f t="shared" si="0"/>
        <v>0</v>
      </c>
      <c r="AR35" s="623"/>
      <c r="AS35" s="623"/>
      <c r="AT35" s="623"/>
      <c r="AU35" s="623"/>
      <c r="AV35" s="623"/>
      <c r="AW35" s="624"/>
      <c r="AX35" s="16"/>
      <c r="AY35" s="156"/>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8"/>
      <c r="CN35" s="16"/>
    </row>
    <row r="36" spans="1:92" ht="11.25" customHeight="1" thickBot="1">
      <c r="A36" s="661" t="s">
        <v>75</v>
      </c>
      <c r="B36" s="661"/>
      <c r="C36" s="661"/>
      <c r="D36" s="661"/>
      <c r="E36" s="661"/>
      <c r="F36" s="661"/>
      <c r="G36" s="661"/>
      <c r="H36" s="661"/>
      <c r="I36" s="428"/>
      <c r="J36" s="428"/>
      <c r="K36" s="428"/>
      <c r="L36" s="428"/>
      <c r="M36" s="428"/>
      <c r="N36" s="428"/>
      <c r="O36" s="428"/>
      <c r="P36" s="428"/>
      <c r="Q36" s="428"/>
      <c r="R36" s="428"/>
      <c r="S36" s="463">
        <f t="shared" si="4"/>
      </c>
      <c r="T36" s="464"/>
      <c r="U36" s="465"/>
      <c r="V36" s="366">
        <f t="shared" si="1"/>
      </c>
      <c r="W36" s="366"/>
      <c r="X36" s="366"/>
      <c r="Y36" s="477"/>
      <c r="Z36" s="477"/>
      <c r="AA36" s="477"/>
      <c r="AB36" s="477"/>
      <c r="AC36" s="478"/>
      <c r="AD36" s="463">
        <f t="shared" si="2"/>
      </c>
      <c r="AE36" s="464"/>
      <c r="AF36" s="465"/>
      <c r="AG36" s="366">
        <f t="shared" si="3"/>
      </c>
      <c r="AH36" s="366"/>
      <c r="AI36" s="405"/>
      <c r="AJ36" s="655"/>
      <c r="AK36" s="656"/>
      <c r="AL36" s="656"/>
      <c r="AM36" s="656"/>
      <c r="AN36" s="656"/>
      <c r="AO36" s="656"/>
      <c r="AP36" s="657"/>
      <c r="AQ36" s="622">
        <f t="shared" si="0"/>
        <v>0</v>
      </c>
      <c r="AR36" s="623"/>
      <c r="AS36" s="623"/>
      <c r="AT36" s="623"/>
      <c r="AU36" s="623"/>
      <c r="AV36" s="623"/>
      <c r="AW36" s="624"/>
      <c r="AX36" s="16"/>
      <c r="AY36" s="159"/>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1"/>
      <c r="CN36" s="16"/>
    </row>
    <row r="37" spans="1:92" ht="11.25" customHeight="1" thickBot="1">
      <c r="A37" s="661" t="s">
        <v>90</v>
      </c>
      <c r="B37" s="661"/>
      <c r="C37" s="661"/>
      <c r="D37" s="661"/>
      <c r="E37" s="661"/>
      <c r="F37" s="661"/>
      <c r="G37" s="661"/>
      <c r="H37" s="661"/>
      <c r="I37" s="428"/>
      <c r="J37" s="428"/>
      <c r="K37" s="428"/>
      <c r="L37" s="428"/>
      <c r="M37" s="428"/>
      <c r="N37" s="428"/>
      <c r="O37" s="428"/>
      <c r="P37" s="428"/>
      <c r="Q37" s="428"/>
      <c r="R37" s="428"/>
      <c r="S37" s="463">
        <f>IF(N37="","",N37/$N$37)</f>
      </c>
      <c r="T37" s="464"/>
      <c r="U37" s="465"/>
      <c r="V37" s="366">
        <f t="shared" si="1"/>
      </c>
      <c r="W37" s="366"/>
      <c r="X37" s="366"/>
      <c r="Y37" s="428"/>
      <c r="Z37" s="428"/>
      <c r="AA37" s="428"/>
      <c r="AB37" s="428"/>
      <c r="AC37" s="428"/>
      <c r="AD37" s="463">
        <f t="shared" si="2"/>
      </c>
      <c r="AE37" s="464"/>
      <c r="AF37" s="465"/>
      <c r="AG37" s="366">
        <f t="shared" si="3"/>
      </c>
      <c r="AH37" s="366"/>
      <c r="AI37" s="405"/>
      <c r="AJ37" s="674">
        <f>SUM(AJ6,AJ23,AJ30,AJ31,AJ36)</f>
        <v>0</v>
      </c>
      <c r="AK37" s="675"/>
      <c r="AL37" s="675"/>
      <c r="AM37" s="675"/>
      <c r="AN37" s="675"/>
      <c r="AO37" s="675"/>
      <c r="AP37" s="676"/>
      <c r="AQ37" s="622">
        <f t="shared" si="0"/>
        <v>0</v>
      </c>
      <c r="AR37" s="623"/>
      <c r="AS37" s="623"/>
      <c r="AT37" s="623"/>
      <c r="AU37" s="623"/>
      <c r="AV37" s="623"/>
      <c r="AW37" s="624"/>
      <c r="AX37" s="16"/>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
    </row>
    <row r="38" spans="1:92" ht="11.25" customHeight="1">
      <c r="A38" s="662" t="s">
        <v>76</v>
      </c>
      <c r="B38" s="662"/>
      <c r="C38" s="662"/>
      <c r="D38" s="662"/>
      <c r="E38" s="662"/>
      <c r="F38" s="662"/>
      <c r="G38" s="662"/>
      <c r="H38" s="662"/>
      <c r="I38" s="428"/>
      <c r="J38" s="428"/>
      <c r="K38" s="428"/>
      <c r="L38" s="428"/>
      <c r="M38" s="428"/>
      <c r="N38" s="428"/>
      <c r="O38" s="428"/>
      <c r="P38" s="428"/>
      <c r="Q38" s="428"/>
      <c r="R38" s="428"/>
      <c r="S38" s="463">
        <f aca="true" t="shared" si="5" ref="S38:S61">IF(N38="","",N38/$N$37)</f>
      </c>
      <c r="T38" s="464"/>
      <c r="U38" s="465"/>
      <c r="V38" s="366">
        <f t="shared" si="1"/>
      </c>
      <c r="W38" s="366"/>
      <c r="X38" s="366"/>
      <c r="Y38" s="461"/>
      <c r="Z38" s="461"/>
      <c r="AA38" s="461"/>
      <c r="AB38" s="461"/>
      <c r="AC38" s="462"/>
      <c r="AD38" s="463">
        <f t="shared" si="2"/>
      </c>
      <c r="AE38" s="464"/>
      <c r="AF38" s="465"/>
      <c r="AG38" s="366">
        <f t="shared" si="3"/>
      </c>
      <c r="AH38" s="366"/>
      <c r="AI38" s="405"/>
      <c r="AJ38" s="674">
        <f>SUM(AJ39:AP49)</f>
        <v>0</v>
      </c>
      <c r="AK38" s="675"/>
      <c r="AL38" s="675"/>
      <c r="AM38" s="675"/>
      <c r="AN38" s="675"/>
      <c r="AO38" s="675"/>
      <c r="AP38" s="676"/>
      <c r="AQ38" s="622">
        <f>Y38+AJ38</f>
        <v>0</v>
      </c>
      <c r="AR38" s="623"/>
      <c r="AS38" s="623"/>
      <c r="AT38" s="623"/>
      <c r="AU38" s="623"/>
      <c r="AV38" s="623"/>
      <c r="AW38" s="624"/>
      <c r="AX38" s="16"/>
      <c r="AY38" s="153" t="s">
        <v>160</v>
      </c>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5"/>
      <c r="CN38" s="16"/>
    </row>
    <row r="39" spans="1:92" ht="11.25" customHeight="1">
      <c r="A39" s="685"/>
      <c r="B39" s="658" t="s">
        <v>77</v>
      </c>
      <c r="C39" s="658"/>
      <c r="D39" s="658"/>
      <c r="E39" s="658"/>
      <c r="F39" s="658"/>
      <c r="G39" s="658"/>
      <c r="H39" s="658"/>
      <c r="I39" s="428"/>
      <c r="J39" s="428"/>
      <c r="K39" s="428"/>
      <c r="L39" s="428"/>
      <c r="M39" s="428"/>
      <c r="N39" s="428"/>
      <c r="O39" s="428"/>
      <c r="P39" s="428"/>
      <c r="Q39" s="428"/>
      <c r="R39" s="428"/>
      <c r="S39" s="463">
        <f t="shared" si="5"/>
      </c>
      <c r="T39" s="464"/>
      <c r="U39" s="465"/>
      <c r="V39" s="366">
        <f t="shared" si="1"/>
      </c>
      <c r="W39" s="366"/>
      <c r="X39" s="366"/>
      <c r="Y39" s="461"/>
      <c r="Z39" s="461"/>
      <c r="AA39" s="461"/>
      <c r="AB39" s="461"/>
      <c r="AC39" s="462"/>
      <c r="AD39" s="463">
        <f t="shared" si="2"/>
      </c>
      <c r="AE39" s="464"/>
      <c r="AF39" s="465"/>
      <c r="AG39" s="366">
        <f t="shared" si="3"/>
      </c>
      <c r="AH39" s="366"/>
      <c r="AI39" s="405"/>
      <c r="AJ39" s="655"/>
      <c r="AK39" s="656"/>
      <c r="AL39" s="656"/>
      <c r="AM39" s="656"/>
      <c r="AN39" s="656"/>
      <c r="AO39" s="656"/>
      <c r="AP39" s="657"/>
      <c r="AQ39" s="622">
        <f aca="true" t="shared" si="6" ref="AQ39:AQ54">Y39+AJ39</f>
        <v>0</v>
      </c>
      <c r="AR39" s="623"/>
      <c r="AS39" s="623"/>
      <c r="AT39" s="623"/>
      <c r="AU39" s="623"/>
      <c r="AV39" s="623"/>
      <c r="AW39" s="624"/>
      <c r="AX39" s="16"/>
      <c r="AY39" s="156"/>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8"/>
      <c r="CN39" s="16"/>
    </row>
    <row r="40" spans="1:92" ht="11.25" customHeight="1">
      <c r="A40" s="685"/>
      <c r="B40" s="658" t="s">
        <v>78</v>
      </c>
      <c r="C40" s="658"/>
      <c r="D40" s="658"/>
      <c r="E40" s="658"/>
      <c r="F40" s="658"/>
      <c r="G40" s="658"/>
      <c r="H40" s="658"/>
      <c r="I40" s="428"/>
      <c r="J40" s="428"/>
      <c r="K40" s="428"/>
      <c r="L40" s="428"/>
      <c r="M40" s="428"/>
      <c r="N40" s="428"/>
      <c r="O40" s="428"/>
      <c r="P40" s="428"/>
      <c r="Q40" s="428"/>
      <c r="R40" s="428"/>
      <c r="S40" s="463">
        <f t="shared" si="5"/>
      </c>
      <c r="T40" s="464"/>
      <c r="U40" s="465"/>
      <c r="V40" s="366">
        <f t="shared" si="1"/>
      </c>
      <c r="W40" s="366"/>
      <c r="X40" s="366"/>
      <c r="Y40" s="461"/>
      <c r="Z40" s="461"/>
      <c r="AA40" s="461"/>
      <c r="AB40" s="461"/>
      <c r="AC40" s="462"/>
      <c r="AD40" s="463">
        <f t="shared" si="2"/>
      </c>
      <c r="AE40" s="464"/>
      <c r="AF40" s="465"/>
      <c r="AG40" s="366">
        <f t="shared" si="3"/>
      </c>
      <c r="AH40" s="366"/>
      <c r="AI40" s="405"/>
      <c r="AJ40" s="655"/>
      <c r="AK40" s="656"/>
      <c r="AL40" s="656"/>
      <c r="AM40" s="656"/>
      <c r="AN40" s="656"/>
      <c r="AO40" s="656"/>
      <c r="AP40" s="657"/>
      <c r="AQ40" s="622">
        <f t="shared" si="6"/>
        <v>0</v>
      </c>
      <c r="AR40" s="623"/>
      <c r="AS40" s="623"/>
      <c r="AT40" s="623"/>
      <c r="AU40" s="623"/>
      <c r="AV40" s="623"/>
      <c r="AW40" s="624"/>
      <c r="AX40" s="16"/>
      <c r="AY40" s="156"/>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8"/>
      <c r="CN40" s="16"/>
    </row>
    <row r="41" spans="1:92" ht="11.25" customHeight="1">
      <c r="A41" s="685"/>
      <c r="B41" s="658" t="s">
        <v>92</v>
      </c>
      <c r="C41" s="658"/>
      <c r="D41" s="658"/>
      <c r="E41" s="658"/>
      <c r="F41" s="658"/>
      <c r="G41" s="658"/>
      <c r="H41" s="658"/>
      <c r="I41" s="428"/>
      <c r="J41" s="428"/>
      <c r="K41" s="428"/>
      <c r="L41" s="428"/>
      <c r="M41" s="428"/>
      <c r="N41" s="428"/>
      <c r="O41" s="428"/>
      <c r="P41" s="428"/>
      <c r="Q41" s="428"/>
      <c r="R41" s="428"/>
      <c r="S41" s="463">
        <f t="shared" si="5"/>
      </c>
      <c r="T41" s="464"/>
      <c r="U41" s="465"/>
      <c r="V41" s="366">
        <f t="shared" si="1"/>
      </c>
      <c r="W41" s="366"/>
      <c r="X41" s="366"/>
      <c r="Y41" s="461"/>
      <c r="Z41" s="461"/>
      <c r="AA41" s="461"/>
      <c r="AB41" s="461"/>
      <c r="AC41" s="462"/>
      <c r="AD41" s="463">
        <f t="shared" si="2"/>
      </c>
      <c r="AE41" s="464"/>
      <c r="AF41" s="465"/>
      <c r="AG41" s="366">
        <f t="shared" si="3"/>
      </c>
      <c r="AH41" s="366"/>
      <c r="AI41" s="405"/>
      <c r="AJ41" s="655"/>
      <c r="AK41" s="656"/>
      <c r="AL41" s="656"/>
      <c r="AM41" s="656"/>
      <c r="AN41" s="656"/>
      <c r="AO41" s="656"/>
      <c r="AP41" s="657"/>
      <c r="AQ41" s="622">
        <f t="shared" si="6"/>
        <v>0</v>
      </c>
      <c r="AR41" s="623"/>
      <c r="AS41" s="623"/>
      <c r="AT41" s="623"/>
      <c r="AU41" s="623"/>
      <c r="AV41" s="623"/>
      <c r="AW41" s="624"/>
      <c r="AX41" s="16"/>
      <c r="AY41" s="156"/>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8"/>
      <c r="CN41" s="16"/>
    </row>
    <row r="42" spans="1:92" ht="11.25" customHeight="1">
      <c r="A42" s="685"/>
      <c r="B42" s="658" t="s">
        <v>79</v>
      </c>
      <c r="C42" s="658"/>
      <c r="D42" s="658"/>
      <c r="E42" s="658"/>
      <c r="F42" s="658"/>
      <c r="G42" s="658"/>
      <c r="H42" s="658"/>
      <c r="I42" s="428"/>
      <c r="J42" s="428"/>
      <c r="K42" s="428"/>
      <c r="L42" s="428"/>
      <c r="M42" s="428"/>
      <c r="N42" s="428"/>
      <c r="O42" s="428"/>
      <c r="P42" s="428"/>
      <c r="Q42" s="428"/>
      <c r="R42" s="428"/>
      <c r="S42" s="463">
        <f t="shared" si="5"/>
      </c>
      <c r="T42" s="464"/>
      <c r="U42" s="465"/>
      <c r="V42" s="366">
        <f t="shared" si="1"/>
      </c>
      <c r="W42" s="366"/>
      <c r="X42" s="366"/>
      <c r="Y42" s="461"/>
      <c r="Z42" s="461"/>
      <c r="AA42" s="461"/>
      <c r="AB42" s="461"/>
      <c r="AC42" s="462"/>
      <c r="AD42" s="463">
        <f t="shared" si="2"/>
      </c>
      <c r="AE42" s="464"/>
      <c r="AF42" s="465"/>
      <c r="AG42" s="366">
        <f t="shared" si="3"/>
      </c>
      <c r="AH42" s="366"/>
      <c r="AI42" s="405"/>
      <c r="AJ42" s="655"/>
      <c r="AK42" s="656"/>
      <c r="AL42" s="656"/>
      <c r="AM42" s="656"/>
      <c r="AN42" s="656"/>
      <c r="AO42" s="656"/>
      <c r="AP42" s="657"/>
      <c r="AQ42" s="622">
        <f t="shared" si="6"/>
        <v>0</v>
      </c>
      <c r="AR42" s="623"/>
      <c r="AS42" s="623"/>
      <c r="AT42" s="623"/>
      <c r="AU42" s="623"/>
      <c r="AV42" s="623"/>
      <c r="AW42" s="624"/>
      <c r="AX42" s="16"/>
      <c r="AY42" s="156"/>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8"/>
      <c r="CN42" s="16"/>
    </row>
    <row r="43" spans="1:92" ht="11.25" customHeight="1">
      <c r="A43" s="685"/>
      <c r="B43" s="658" t="s">
        <v>112</v>
      </c>
      <c r="C43" s="658"/>
      <c r="D43" s="658"/>
      <c r="E43" s="658"/>
      <c r="F43" s="658"/>
      <c r="G43" s="658"/>
      <c r="H43" s="658"/>
      <c r="I43" s="428"/>
      <c r="J43" s="428"/>
      <c r="K43" s="428"/>
      <c r="L43" s="428"/>
      <c r="M43" s="428"/>
      <c r="N43" s="428"/>
      <c r="O43" s="428"/>
      <c r="P43" s="428"/>
      <c r="Q43" s="428"/>
      <c r="R43" s="428"/>
      <c r="S43" s="463">
        <f t="shared" si="5"/>
      </c>
      <c r="T43" s="464"/>
      <c r="U43" s="465"/>
      <c r="V43" s="366">
        <f t="shared" si="1"/>
      </c>
      <c r="W43" s="366"/>
      <c r="X43" s="366"/>
      <c r="Y43" s="461"/>
      <c r="Z43" s="461"/>
      <c r="AA43" s="461"/>
      <c r="AB43" s="461"/>
      <c r="AC43" s="462"/>
      <c r="AD43" s="463">
        <f t="shared" si="2"/>
      </c>
      <c r="AE43" s="464"/>
      <c r="AF43" s="465"/>
      <c r="AG43" s="366">
        <f t="shared" si="3"/>
      </c>
      <c r="AH43" s="366"/>
      <c r="AI43" s="405"/>
      <c r="AJ43" s="655"/>
      <c r="AK43" s="656"/>
      <c r="AL43" s="656"/>
      <c r="AM43" s="656"/>
      <c r="AN43" s="656"/>
      <c r="AO43" s="656"/>
      <c r="AP43" s="657"/>
      <c r="AQ43" s="622">
        <f t="shared" si="6"/>
        <v>0</v>
      </c>
      <c r="AR43" s="623"/>
      <c r="AS43" s="623"/>
      <c r="AT43" s="623"/>
      <c r="AU43" s="623"/>
      <c r="AV43" s="623"/>
      <c r="AW43" s="624"/>
      <c r="AX43" s="16"/>
      <c r="AY43" s="156"/>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8"/>
      <c r="CN43" s="16"/>
    </row>
    <row r="44" spans="1:92" ht="11.25" customHeight="1">
      <c r="A44" s="685"/>
      <c r="B44" s="658" t="s">
        <v>80</v>
      </c>
      <c r="C44" s="658"/>
      <c r="D44" s="658"/>
      <c r="E44" s="658"/>
      <c r="F44" s="658"/>
      <c r="G44" s="658"/>
      <c r="H44" s="658"/>
      <c r="I44" s="428"/>
      <c r="J44" s="428"/>
      <c r="K44" s="428"/>
      <c r="L44" s="428"/>
      <c r="M44" s="428"/>
      <c r="N44" s="428"/>
      <c r="O44" s="428"/>
      <c r="P44" s="428"/>
      <c r="Q44" s="428"/>
      <c r="R44" s="428"/>
      <c r="S44" s="463">
        <f>IF(N44="","",N44/$N$37)</f>
      </c>
      <c r="T44" s="464"/>
      <c r="U44" s="465"/>
      <c r="V44" s="366">
        <f>IF(N44="","",N44-I44)</f>
      </c>
      <c r="W44" s="366"/>
      <c r="X44" s="366"/>
      <c r="Y44" s="461"/>
      <c r="Z44" s="461"/>
      <c r="AA44" s="461"/>
      <c r="AB44" s="461"/>
      <c r="AC44" s="462"/>
      <c r="AD44" s="463">
        <f>IF(Y44="","",Y44/$Y$37)</f>
      </c>
      <c r="AE44" s="464"/>
      <c r="AF44" s="465"/>
      <c r="AG44" s="366">
        <f>IF(Y44="","",Y44-N44)</f>
      </c>
      <c r="AH44" s="366"/>
      <c r="AI44" s="405"/>
      <c r="AJ44" s="655"/>
      <c r="AK44" s="656"/>
      <c r="AL44" s="656"/>
      <c r="AM44" s="656"/>
      <c r="AN44" s="656"/>
      <c r="AO44" s="656"/>
      <c r="AP44" s="657"/>
      <c r="AQ44" s="622">
        <f>Y44+AJ44</f>
        <v>0</v>
      </c>
      <c r="AR44" s="623"/>
      <c r="AS44" s="623"/>
      <c r="AT44" s="623"/>
      <c r="AU44" s="623"/>
      <c r="AV44" s="623"/>
      <c r="AW44" s="624"/>
      <c r="AX44" s="16"/>
      <c r="AY44" s="156"/>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8"/>
      <c r="CN44" s="16"/>
    </row>
    <row r="45" spans="1:92" ht="11.25" customHeight="1">
      <c r="A45" s="685"/>
      <c r="B45" s="658" t="s">
        <v>113</v>
      </c>
      <c r="C45" s="658"/>
      <c r="D45" s="658"/>
      <c r="E45" s="658"/>
      <c r="F45" s="658"/>
      <c r="G45" s="658"/>
      <c r="H45" s="658"/>
      <c r="I45" s="428"/>
      <c r="J45" s="428"/>
      <c r="K45" s="428"/>
      <c r="L45" s="428"/>
      <c r="M45" s="428"/>
      <c r="N45" s="428"/>
      <c r="O45" s="428"/>
      <c r="P45" s="428"/>
      <c r="Q45" s="428"/>
      <c r="R45" s="428"/>
      <c r="S45" s="463">
        <f t="shared" si="5"/>
      </c>
      <c r="T45" s="464"/>
      <c r="U45" s="465"/>
      <c r="V45" s="366">
        <f t="shared" si="1"/>
      </c>
      <c r="W45" s="366"/>
      <c r="X45" s="366"/>
      <c r="Y45" s="461"/>
      <c r="Z45" s="461"/>
      <c r="AA45" s="461"/>
      <c r="AB45" s="461"/>
      <c r="AC45" s="462"/>
      <c r="AD45" s="463">
        <f t="shared" si="2"/>
      </c>
      <c r="AE45" s="464"/>
      <c r="AF45" s="465"/>
      <c r="AG45" s="366">
        <f t="shared" si="3"/>
      </c>
      <c r="AH45" s="366"/>
      <c r="AI45" s="405"/>
      <c r="AJ45" s="655"/>
      <c r="AK45" s="656"/>
      <c r="AL45" s="656"/>
      <c r="AM45" s="656"/>
      <c r="AN45" s="656"/>
      <c r="AO45" s="656"/>
      <c r="AP45" s="657"/>
      <c r="AQ45" s="622">
        <f t="shared" si="6"/>
        <v>0</v>
      </c>
      <c r="AR45" s="623"/>
      <c r="AS45" s="623"/>
      <c r="AT45" s="623"/>
      <c r="AU45" s="623"/>
      <c r="AV45" s="623"/>
      <c r="AW45" s="624"/>
      <c r="AX45" s="16"/>
      <c r="AY45" s="156"/>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8"/>
      <c r="CN45" s="16"/>
    </row>
    <row r="46" spans="1:92" ht="11.25" customHeight="1">
      <c r="A46" s="685"/>
      <c r="B46" s="658" t="s">
        <v>114</v>
      </c>
      <c r="C46" s="658"/>
      <c r="D46" s="658"/>
      <c r="E46" s="658"/>
      <c r="F46" s="658"/>
      <c r="G46" s="658"/>
      <c r="H46" s="658"/>
      <c r="I46" s="428"/>
      <c r="J46" s="428"/>
      <c r="K46" s="428"/>
      <c r="L46" s="428"/>
      <c r="M46" s="428"/>
      <c r="N46" s="428"/>
      <c r="O46" s="428"/>
      <c r="P46" s="428"/>
      <c r="Q46" s="428"/>
      <c r="R46" s="428"/>
      <c r="S46" s="463">
        <f t="shared" si="5"/>
      </c>
      <c r="T46" s="464"/>
      <c r="U46" s="465"/>
      <c r="V46" s="366">
        <f t="shared" si="1"/>
      </c>
      <c r="W46" s="366"/>
      <c r="X46" s="366"/>
      <c r="Y46" s="461"/>
      <c r="Z46" s="461"/>
      <c r="AA46" s="461"/>
      <c r="AB46" s="461"/>
      <c r="AC46" s="462"/>
      <c r="AD46" s="463">
        <f t="shared" si="2"/>
      </c>
      <c r="AE46" s="464"/>
      <c r="AF46" s="465"/>
      <c r="AG46" s="366">
        <f t="shared" si="3"/>
      </c>
      <c r="AH46" s="366"/>
      <c r="AI46" s="405"/>
      <c r="AJ46" s="655"/>
      <c r="AK46" s="656"/>
      <c r="AL46" s="656"/>
      <c r="AM46" s="656"/>
      <c r="AN46" s="656"/>
      <c r="AO46" s="656"/>
      <c r="AP46" s="657"/>
      <c r="AQ46" s="622">
        <f t="shared" si="6"/>
        <v>0</v>
      </c>
      <c r="AR46" s="623"/>
      <c r="AS46" s="623"/>
      <c r="AT46" s="623"/>
      <c r="AU46" s="623"/>
      <c r="AV46" s="623"/>
      <c r="AW46" s="624"/>
      <c r="AX46" s="16"/>
      <c r="AY46" s="156"/>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8"/>
      <c r="CN46" s="16"/>
    </row>
    <row r="47" spans="1:92" ht="11.25" customHeight="1">
      <c r="A47" s="685"/>
      <c r="B47" s="658" t="s">
        <v>115</v>
      </c>
      <c r="C47" s="658"/>
      <c r="D47" s="658"/>
      <c r="E47" s="658"/>
      <c r="F47" s="658"/>
      <c r="G47" s="658"/>
      <c r="H47" s="658"/>
      <c r="I47" s="428"/>
      <c r="J47" s="428"/>
      <c r="K47" s="428"/>
      <c r="L47" s="428"/>
      <c r="M47" s="428"/>
      <c r="N47" s="428"/>
      <c r="O47" s="428"/>
      <c r="P47" s="428"/>
      <c r="Q47" s="428"/>
      <c r="R47" s="428"/>
      <c r="S47" s="463">
        <f>IF(N47="","",N47/$N$37)</f>
      </c>
      <c r="T47" s="464"/>
      <c r="U47" s="465"/>
      <c r="V47" s="366">
        <f>IF(N47="","",N47-I47)</f>
      </c>
      <c r="W47" s="366"/>
      <c r="X47" s="366"/>
      <c r="Y47" s="461"/>
      <c r="Z47" s="461"/>
      <c r="AA47" s="461"/>
      <c r="AB47" s="461"/>
      <c r="AC47" s="462"/>
      <c r="AD47" s="463">
        <f>IF(Y47="","",Y47/$Y$37)</f>
      </c>
      <c r="AE47" s="464"/>
      <c r="AF47" s="465"/>
      <c r="AG47" s="366">
        <f>IF(Y47="","",Y47-N47)</f>
      </c>
      <c r="AH47" s="366"/>
      <c r="AI47" s="405"/>
      <c r="AJ47" s="655"/>
      <c r="AK47" s="656"/>
      <c r="AL47" s="656"/>
      <c r="AM47" s="656"/>
      <c r="AN47" s="656"/>
      <c r="AO47" s="656"/>
      <c r="AP47" s="657"/>
      <c r="AQ47" s="622">
        <f>Y47+AJ47</f>
        <v>0</v>
      </c>
      <c r="AR47" s="623"/>
      <c r="AS47" s="623"/>
      <c r="AT47" s="623"/>
      <c r="AU47" s="623"/>
      <c r="AV47" s="623"/>
      <c r="AW47" s="624"/>
      <c r="AX47" s="16"/>
      <c r="AY47" s="156"/>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8"/>
      <c r="CN47" s="16"/>
    </row>
    <row r="48" spans="1:92" ht="11.25" customHeight="1" thickBot="1">
      <c r="A48" s="685"/>
      <c r="B48" s="658" t="s">
        <v>116</v>
      </c>
      <c r="C48" s="658"/>
      <c r="D48" s="658"/>
      <c r="E48" s="658"/>
      <c r="F48" s="658"/>
      <c r="G48" s="658"/>
      <c r="H48" s="658"/>
      <c r="I48" s="428"/>
      <c r="J48" s="428"/>
      <c r="K48" s="428"/>
      <c r="L48" s="428"/>
      <c r="M48" s="428"/>
      <c r="N48" s="428"/>
      <c r="O48" s="428"/>
      <c r="P48" s="428"/>
      <c r="Q48" s="428"/>
      <c r="R48" s="428"/>
      <c r="S48" s="463">
        <f t="shared" si="5"/>
      </c>
      <c r="T48" s="464"/>
      <c r="U48" s="465"/>
      <c r="V48" s="366">
        <f t="shared" si="1"/>
      </c>
      <c r="W48" s="366"/>
      <c r="X48" s="366"/>
      <c r="Y48" s="461"/>
      <c r="Z48" s="461"/>
      <c r="AA48" s="461"/>
      <c r="AB48" s="461"/>
      <c r="AC48" s="462"/>
      <c r="AD48" s="463">
        <f t="shared" si="2"/>
      </c>
      <c r="AE48" s="464"/>
      <c r="AF48" s="465"/>
      <c r="AG48" s="366">
        <f t="shared" si="3"/>
      </c>
      <c r="AH48" s="366"/>
      <c r="AI48" s="405"/>
      <c r="AJ48" s="655"/>
      <c r="AK48" s="656"/>
      <c r="AL48" s="656"/>
      <c r="AM48" s="656"/>
      <c r="AN48" s="656"/>
      <c r="AO48" s="656"/>
      <c r="AP48" s="657"/>
      <c r="AQ48" s="622">
        <f t="shared" si="6"/>
        <v>0</v>
      </c>
      <c r="AR48" s="623"/>
      <c r="AS48" s="623"/>
      <c r="AT48" s="623"/>
      <c r="AU48" s="623"/>
      <c r="AV48" s="623"/>
      <c r="AW48" s="624"/>
      <c r="AX48" s="16"/>
      <c r="AY48" s="156"/>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8"/>
      <c r="CN48" s="16"/>
    </row>
    <row r="49" spans="1:92" ht="11.25" customHeight="1" thickBot="1">
      <c r="A49" s="686"/>
      <c r="B49" s="658" t="s">
        <v>69</v>
      </c>
      <c r="C49" s="658"/>
      <c r="D49" s="658"/>
      <c r="E49" s="658"/>
      <c r="F49" s="658"/>
      <c r="G49" s="658"/>
      <c r="H49" s="658"/>
      <c r="I49" s="428"/>
      <c r="J49" s="428"/>
      <c r="K49" s="428"/>
      <c r="L49" s="428"/>
      <c r="M49" s="428"/>
      <c r="N49" s="428"/>
      <c r="O49" s="428"/>
      <c r="P49" s="428"/>
      <c r="Q49" s="428"/>
      <c r="R49" s="428"/>
      <c r="S49" s="463">
        <f t="shared" si="5"/>
      </c>
      <c r="T49" s="464"/>
      <c r="U49" s="465"/>
      <c r="V49" s="366">
        <f t="shared" si="1"/>
      </c>
      <c r="W49" s="366"/>
      <c r="X49" s="366"/>
      <c r="Y49" s="461"/>
      <c r="Z49" s="461"/>
      <c r="AA49" s="461"/>
      <c r="AB49" s="461"/>
      <c r="AC49" s="462"/>
      <c r="AD49" s="463">
        <f t="shared" si="2"/>
      </c>
      <c r="AE49" s="464"/>
      <c r="AF49" s="465"/>
      <c r="AG49" s="366">
        <f t="shared" si="3"/>
      </c>
      <c r="AH49" s="366"/>
      <c r="AI49" s="405"/>
      <c r="AJ49" s="655"/>
      <c r="AK49" s="656"/>
      <c r="AL49" s="656"/>
      <c r="AM49" s="656"/>
      <c r="AN49" s="656"/>
      <c r="AO49" s="656"/>
      <c r="AP49" s="657"/>
      <c r="AQ49" s="622">
        <f t="shared" si="6"/>
        <v>0</v>
      </c>
      <c r="AR49" s="623"/>
      <c r="AS49" s="623"/>
      <c r="AT49" s="623"/>
      <c r="AU49" s="623"/>
      <c r="AV49" s="623"/>
      <c r="AW49" s="624"/>
      <c r="AX49" s="16"/>
      <c r="AY49" s="583" t="s">
        <v>278</v>
      </c>
      <c r="AZ49" s="584"/>
      <c r="BA49" s="584"/>
      <c r="BB49" s="584"/>
      <c r="BC49" s="584"/>
      <c r="BD49" s="584"/>
      <c r="BE49" s="584"/>
      <c r="BF49" s="584"/>
      <c r="BG49" s="584"/>
      <c r="BH49" s="584"/>
      <c r="BI49" s="584"/>
      <c r="BJ49" s="584"/>
      <c r="BK49" s="584"/>
      <c r="BL49" s="584"/>
      <c r="BM49" s="585"/>
      <c r="BN49" s="586"/>
      <c r="BO49" s="587"/>
      <c r="BP49" s="587"/>
      <c r="BQ49" s="587"/>
      <c r="BR49" s="588"/>
      <c r="BS49" s="90" t="s">
        <v>285</v>
      </c>
      <c r="BT49" s="91"/>
      <c r="BU49" s="8"/>
      <c r="BV49" s="8"/>
      <c r="BW49" s="8"/>
      <c r="BX49" s="8"/>
      <c r="BY49" s="8"/>
      <c r="BZ49" s="8"/>
      <c r="CA49" s="8"/>
      <c r="CB49" s="8"/>
      <c r="CC49" s="8"/>
      <c r="CD49" s="8"/>
      <c r="CE49" s="8"/>
      <c r="CF49" s="8"/>
      <c r="CG49" s="8"/>
      <c r="CH49" s="8"/>
      <c r="CI49" s="8"/>
      <c r="CJ49" s="8"/>
      <c r="CK49" s="8"/>
      <c r="CL49" s="8"/>
      <c r="CM49" s="9"/>
      <c r="CN49" s="16"/>
    </row>
    <row r="50" spans="1:92" ht="11.25" customHeight="1" thickBot="1">
      <c r="A50" s="662" t="s">
        <v>81</v>
      </c>
      <c r="B50" s="662"/>
      <c r="C50" s="662"/>
      <c r="D50" s="662"/>
      <c r="E50" s="662"/>
      <c r="F50" s="662"/>
      <c r="G50" s="662"/>
      <c r="H50" s="662"/>
      <c r="I50" s="428"/>
      <c r="J50" s="428"/>
      <c r="K50" s="428"/>
      <c r="L50" s="428"/>
      <c r="M50" s="428"/>
      <c r="N50" s="428"/>
      <c r="O50" s="428"/>
      <c r="P50" s="428"/>
      <c r="Q50" s="428"/>
      <c r="R50" s="428"/>
      <c r="S50" s="463">
        <f t="shared" si="5"/>
      </c>
      <c r="T50" s="464"/>
      <c r="U50" s="465"/>
      <c r="V50" s="366">
        <f t="shared" si="1"/>
      </c>
      <c r="W50" s="366"/>
      <c r="X50" s="366"/>
      <c r="Y50" s="461"/>
      <c r="Z50" s="461"/>
      <c r="AA50" s="461"/>
      <c r="AB50" s="461"/>
      <c r="AC50" s="462"/>
      <c r="AD50" s="463">
        <f t="shared" si="2"/>
      </c>
      <c r="AE50" s="464"/>
      <c r="AF50" s="465"/>
      <c r="AG50" s="366">
        <f t="shared" si="3"/>
      </c>
      <c r="AH50" s="366"/>
      <c r="AI50" s="405"/>
      <c r="AJ50" s="674">
        <f>SUM(AJ51:AP54)</f>
        <v>0</v>
      </c>
      <c r="AK50" s="675"/>
      <c r="AL50" s="675"/>
      <c r="AM50" s="675"/>
      <c r="AN50" s="675"/>
      <c r="AO50" s="675"/>
      <c r="AP50" s="676"/>
      <c r="AQ50" s="622">
        <f t="shared" si="6"/>
        <v>0</v>
      </c>
      <c r="AR50" s="623"/>
      <c r="AS50" s="623"/>
      <c r="AT50" s="623"/>
      <c r="AU50" s="623"/>
      <c r="AV50" s="623"/>
      <c r="AW50" s="624"/>
      <c r="AX50" s="16"/>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6"/>
    </row>
    <row r="51" spans="1:92" ht="11.25" customHeight="1">
      <c r="A51" s="685"/>
      <c r="B51" s="658" t="s">
        <v>83</v>
      </c>
      <c r="C51" s="658"/>
      <c r="D51" s="658"/>
      <c r="E51" s="658"/>
      <c r="F51" s="658"/>
      <c r="G51" s="658"/>
      <c r="H51" s="658"/>
      <c r="I51" s="428"/>
      <c r="J51" s="428"/>
      <c r="K51" s="428"/>
      <c r="L51" s="428"/>
      <c r="M51" s="428"/>
      <c r="N51" s="428"/>
      <c r="O51" s="428"/>
      <c r="P51" s="428"/>
      <c r="Q51" s="428"/>
      <c r="R51" s="428"/>
      <c r="S51" s="463">
        <f t="shared" si="5"/>
      </c>
      <c r="T51" s="464"/>
      <c r="U51" s="465"/>
      <c r="V51" s="366">
        <f t="shared" si="1"/>
      </c>
      <c r="W51" s="366"/>
      <c r="X51" s="366"/>
      <c r="Y51" s="461"/>
      <c r="Z51" s="461"/>
      <c r="AA51" s="461"/>
      <c r="AB51" s="461"/>
      <c r="AC51" s="462"/>
      <c r="AD51" s="463">
        <f t="shared" si="2"/>
      </c>
      <c r="AE51" s="464"/>
      <c r="AF51" s="465"/>
      <c r="AG51" s="366">
        <f t="shared" si="3"/>
      </c>
      <c r="AH51" s="366"/>
      <c r="AI51" s="405"/>
      <c r="AJ51" s="655"/>
      <c r="AK51" s="656"/>
      <c r="AL51" s="656"/>
      <c r="AM51" s="656"/>
      <c r="AN51" s="656"/>
      <c r="AO51" s="656"/>
      <c r="AP51" s="657"/>
      <c r="AQ51" s="622">
        <f t="shared" si="6"/>
        <v>0</v>
      </c>
      <c r="AR51" s="623"/>
      <c r="AS51" s="623"/>
      <c r="AT51" s="623"/>
      <c r="AU51" s="623"/>
      <c r="AV51" s="623"/>
      <c r="AW51" s="624"/>
      <c r="AX51" s="16"/>
      <c r="AY51" s="589" t="s">
        <v>251</v>
      </c>
      <c r="AZ51" s="590"/>
      <c r="BA51" s="590"/>
      <c r="BB51" s="590"/>
      <c r="BC51" s="590"/>
      <c r="BD51" s="590"/>
      <c r="BE51" s="591"/>
      <c r="BF51" s="637">
        <f>AQ60</f>
        <v>0</v>
      </c>
      <c r="BG51" s="638"/>
      <c r="BH51" s="638"/>
      <c r="BI51" s="638"/>
      <c r="BJ51" s="638"/>
      <c r="BK51" s="639"/>
      <c r="BL51" s="19"/>
      <c r="BM51" s="625" t="s">
        <v>120</v>
      </c>
      <c r="BN51" s="626"/>
      <c r="BO51" s="626"/>
      <c r="BP51" s="626"/>
      <c r="BQ51" s="626"/>
      <c r="BR51" s="626"/>
      <c r="BS51" s="627"/>
      <c r="BT51" s="637">
        <f>AJ37</f>
        <v>0</v>
      </c>
      <c r="BU51" s="638"/>
      <c r="BV51" s="638"/>
      <c r="BW51" s="638"/>
      <c r="BX51" s="638"/>
      <c r="BY51" s="639"/>
      <c r="BZ51" s="19"/>
      <c r="CA51" s="625" t="s">
        <v>121</v>
      </c>
      <c r="CB51" s="626"/>
      <c r="CC51" s="626"/>
      <c r="CD51" s="626"/>
      <c r="CE51" s="626"/>
      <c r="CF51" s="626"/>
      <c r="CG51" s="627"/>
      <c r="CH51" s="637">
        <f>'資金計画'!Q52</f>
        <v>0</v>
      </c>
      <c r="CI51" s="638"/>
      <c r="CJ51" s="638"/>
      <c r="CK51" s="638"/>
      <c r="CL51" s="638"/>
      <c r="CM51" s="639"/>
      <c r="CN51" s="16"/>
    </row>
    <row r="52" spans="1:92" ht="11.25" customHeight="1" thickBot="1">
      <c r="A52" s="685"/>
      <c r="B52" s="658" t="s">
        <v>82</v>
      </c>
      <c r="C52" s="658"/>
      <c r="D52" s="658"/>
      <c r="E52" s="658"/>
      <c r="F52" s="658"/>
      <c r="G52" s="658"/>
      <c r="H52" s="658"/>
      <c r="I52" s="428"/>
      <c r="J52" s="428"/>
      <c r="K52" s="428"/>
      <c r="L52" s="428"/>
      <c r="M52" s="428"/>
      <c r="N52" s="428"/>
      <c r="O52" s="428"/>
      <c r="P52" s="428"/>
      <c r="Q52" s="428"/>
      <c r="R52" s="428"/>
      <c r="S52" s="463">
        <f t="shared" si="5"/>
      </c>
      <c r="T52" s="464"/>
      <c r="U52" s="465"/>
      <c r="V52" s="366">
        <f t="shared" si="1"/>
      </c>
      <c r="W52" s="366"/>
      <c r="X52" s="366"/>
      <c r="Y52" s="461"/>
      <c r="Z52" s="461"/>
      <c r="AA52" s="461"/>
      <c r="AB52" s="461"/>
      <c r="AC52" s="462"/>
      <c r="AD52" s="463">
        <f t="shared" si="2"/>
      </c>
      <c r="AE52" s="464"/>
      <c r="AF52" s="465"/>
      <c r="AG52" s="366">
        <f t="shared" si="3"/>
      </c>
      <c r="AH52" s="366"/>
      <c r="AI52" s="405"/>
      <c r="AJ52" s="655"/>
      <c r="AK52" s="656"/>
      <c r="AL52" s="656"/>
      <c r="AM52" s="656"/>
      <c r="AN52" s="656"/>
      <c r="AO52" s="656"/>
      <c r="AP52" s="657"/>
      <c r="AQ52" s="622">
        <f t="shared" si="6"/>
        <v>0</v>
      </c>
      <c r="AR52" s="623"/>
      <c r="AS52" s="623"/>
      <c r="AT52" s="623"/>
      <c r="AU52" s="623"/>
      <c r="AV52" s="623"/>
      <c r="AW52" s="624"/>
      <c r="AX52" s="16"/>
      <c r="AY52" s="592"/>
      <c r="AZ52" s="593"/>
      <c r="BA52" s="593"/>
      <c r="BB52" s="593"/>
      <c r="BC52" s="593"/>
      <c r="BD52" s="593"/>
      <c r="BE52" s="594"/>
      <c r="BF52" s="640"/>
      <c r="BG52" s="641"/>
      <c r="BH52" s="641"/>
      <c r="BI52" s="641"/>
      <c r="BJ52" s="641"/>
      <c r="BK52" s="642"/>
      <c r="BL52" s="19"/>
      <c r="BM52" s="628"/>
      <c r="BN52" s="629"/>
      <c r="BO52" s="629"/>
      <c r="BP52" s="629"/>
      <c r="BQ52" s="629"/>
      <c r="BR52" s="629"/>
      <c r="BS52" s="630"/>
      <c r="BT52" s="640"/>
      <c r="BU52" s="641"/>
      <c r="BV52" s="641"/>
      <c r="BW52" s="641"/>
      <c r="BX52" s="641"/>
      <c r="BY52" s="642"/>
      <c r="BZ52" s="19"/>
      <c r="CA52" s="628"/>
      <c r="CB52" s="629"/>
      <c r="CC52" s="629"/>
      <c r="CD52" s="629"/>
      <c r="CE52" s="629"/>
      <c r="CF52" s="629"/>
      <c r="CG52" s="630"/>
      <c r="CH52" s="640"/>
      <c r="CI52" s="641"/>
      <c r="CJ52" s="641"/>
      <c r="CK52" s="641"/>
      <c r="CL52" s="641"/>
      <c r="CM52" s="642"/>
      <c r="CN52" s="16"/>
    </row>
    <row r="53" spans="1:92" ht="11.25" customHeight="1" thickBot="1">
      <c r="A53" s="685"/>
      <c r="B53" s="658" t="s">
        <v>117</v>
      </c>
      <c r="C53" s="658"/>
      <c r="D53" s="658"/>
      <c r="E53" s="658"/>
      <c r="F53" s="658"/>
      <c r="G53" s="658"/>
      <c r="H53" s="658"/>
      <c r="I53" s="428"/>
      <c r="J53" s="428"/>
      <c r="K53" s="428"/>
      <c r="L53" s="428"/>
      <c r="M53" s="428"/>
      <c r="N53" s="428"/>
      <c r="O53" s="428"/>
      <c r="P53" s="428"/>
      <c r="Q53" s="428"/>
      <c r="R53" s="428"/>
      <c r="S53" s="463">
        <f t="shared" si="5"/>
      </c>
      <c r="T53" s="464"/>
      <c r="U53" s="465"/>
      <c r="V53" s="366">
        <f t="shared" si="1"/>
      </c>
      <c r="W53" s="366"/>
      <c r="X53" s="366"/>
      <c r="Y53" s="428"/>
      <c r="Z53" s="428"/>
      <c r="AA53" s="428"/>
      <c r="AB53" s="428"/>
      <c r="AC53" s="428"/>
      <c r="AD53" s="463">
        <f t="shared" si="2"/>
      </c>
      <c r="AE53" s="464"/>
      <c r="AF53" s="465"/>
      <c r="AG53" s="366">
        <f t="shared" si="3"/>
      </c>
      <c r="AH53" s="366"/>
      <c r="AI53" s="405"/>
      <c r="AJ53" s="655"/>
      <c r="AK53" s="656"/>
      <c r="AL53" s="656"/>
      <c r="AM53" s="656"/>
      <c r="AN53" s="656"/>
      <c r="AO53" s="656"/>
      <c r="AP53" s="657"/>
      <c r="AQ53" s="622">
        <f t="shared" si="6"/>
        <v>0</v>
      </c>
      <c r="AR53" s="623"/>
      <c r="AS53" s="623"/>
      <c r="AT53" s="623"/>
      <c r="AU53" s="623"/>
      <c r="AV53" s="623"/>
      <c r="AW53" s="624"/>
      <c r="AX53" s="16"/>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6"/>
    </row>
    <row r="54" spans="1:92" ht="11.25" customHeight="1">
      <c r="A54" s="686"/>
      <c r="B54" s="658" t="s">
        <v>69</v>
      </c>
      <c r="C54" s="658"/>
      <c r="D54" s="658"/>
      <c r="E54" s="658"/>
      <c r="F54" s="658"/>
      <c r="G54" s="658"/>
      <c r="H54" s="658"/>
      <c r="I54" s="428"/>
      <c r="J54" s="428"/>
      <c r="K54" s="428"/>
      <c r="L54" s="428"/>
      <c r="M54" s="428"/>
      <c r="N54" s="428"/>
      <c r="O54" s="428"/>
      <c r="P54" s="428"/>
      <c r="Q54" s="428"/>
      <c r="R54" s="428"/>
      <c r="S54" s="463">
        <f t="shared" si="5"/>
      </c>
      <c r="T54" s="464"/>
      <c r="U54" s="465"/>
      <c r="V54" s="366">
        <f t="shared" si="1"/>
      </c>
      <c r="W54" s="366"/>
      <c r="X54" s="366"/>
      <c r="Y54" s="461"/>
      <c r="Z54" s="461"/>
      <c r="AA54" s="461"/>
      <c r="AB54" s="461"/>
      <c r="AC54" s="462"/>
      <c r="AD54" s="463">
        <f t="shared" si="2"/>
      </c>
      <c r="AE54" s="464"/>
      <c r="AF54" s="465"/>
      <c r="AG54" s="366">
        <f t="shared" si="3"/>
      </c>
      <c r="AH54" s="366"/>
      <c r="AI54" s="405"/>
      <c r="AJ54" s="655"/>
      <c r="AK54" s="656"/>
      <c r="AL54" s="656"/>
      <c r="AM54" s="656"/>
      <c r="AN54" s="656"/>
      <c r="AO54" s="656"/>
      <c r="AP54" s="657"/>
      <c r="AQ54" s="622">
        <f t="shared" si="6"/>
        <v>0</v>
      </c>
      <c r="AR54" s="623"/>
      <c r="AS54" s="623"/>
      <c r="AT54" s="623"/>
      <c r="AU54" s="623"/>
      <c r="AV54" s="623"/>
      <c r="AW54" s="624"/>
      <c r="AX54" s="16"/>
      <c r="AY54" s="589" t="s">
        <v>250</v>
      </c>
      <c r="AZ54" s="590"/>
      <c r="BA54" s="590"/>
      <c r="BB54" s="590"/>
      <c r="BC54" s="590"/>
      <c r="BD54" s="590"/>
      <c r="BE54" s="591"/>
      <c r="BF54" s="689">
        <f>BF51+Q63+AE63</f>
        <v>0</v>
      </c>
      <c r="BG54" s="632"/>
      <c r="BH54" s="632"/>
      <c r="BI54" s="632"/>
      <c r="BJ54" s="632"/>
      <c r="BK54" s="633"/>
      <c r="BL54" s="19"/>
      <c r="BM54" s="589" t="s">
        <v>279</v>
      </c>
      <c r="BN54" s="590"/>
      <c r="BO54" s="590"/>
      <c r="BP54" s="590"/>
      <c r="BQ54" s="590"/>
      <c r="BR54" s="590"/>
      <c r="BS54" s="591"/>
      <c r="BT54" s="631">
        <f>BE68</f>
        <v>0</v>
      </c>
      <c r="BU54" s="632"/>
      <c r="BV54" s="632"/>
      <c r="BW54" s="632"/>
      <c r="BX54" s="632"/>
      <c r="BY54" s="633"/>
      <c r="BZ54" s="19"/>
      <c r="CA54" s="19"/>
      <c r="CB54" s="19"/>
      <c r="CC54" s="19"/>
      <c r="CD54" s="19"/>
      <c r="CE54" s="19"/>
      <c r="CF54" s="19"/>
      <c r="CG54" s="19"/>
      <c r="CH54" s="19"/>
      <c r="CI54" s="19"/>
      <c r="CJ54" s="19"/>
      <c r="CK54" s="19"/>
      <c r="CL54" s="19"/>
      <c r="CM54" s="19"/>
      <c r="CN54" s="16"/>
    </row>
    <row r="55" spans="1:92" ht="11.25" customHeight="1" thickBot="1">
      <c r="A55" s="661" t="s">
        <v>84</v>
      </c>
      <c r="B55" s="661"/>
      <c r="C55" s="661"/>
      <c r="D55" s="661"/>
      <c r="E55" s="661"/>
      <c r="F55" s="661"/>
      <c r="G55" s="661"/>
      <c r="H55" s="661"/>
      <c r="I55" s="428"/>
      <c r="J55" s="428"/>
      <c r="K55" s="428"/>
      <c r="L55" s="428"/>
      <c r="M55" s="428"/>
      <c r="N55" s="428"/>
      <c r="O55" s="428"/>
      <c r="P55" s="428"/>
      <c r="Q55" s="428"/>
      <c r="R55" s="428"/>
      <c r="S55" s="463">
        <f t="shared" si="5"/>
      </c>
      <c r="T55" s="464"/>
      <c r="U55" s="465"/>
      <c r="V55" s="366">
        <f t="shared" si="1"/>
      </c>
      <c r="W55" s="366"/>
      <c r="X55" s="366"/>
      <c r="Y55" s="461"/>
      <c r="Z55" s="461"/>
      <c r="AA55" s="461"/>
      <c r="AB55" s="461"/>
      <c r="AC55" s="462"/>
      <c r="AD55" s="463">
        <f t="shared" si="2"/>
      </c>
      <c r="AE55" s="464"/>
      <c r="AF55" s="465"/>
      <c r="AG55" s="366">
        <f t="shared" si="3"/>
      </c>
      <c r="AH55" s="366"/>
      <c r="AI55" s="405"/>
      <c r="AJ55" s="682">
        <f>SUM(AJ38,AJ50)</f>
        <v>0</v>
      </c>
      <c r="AK55" s="683"/>
      <c r="AL55" s="683"/>
      <c r="AM55" s="683"/>
      <c r="AN55" s="683"/>
      <c r="AO55" s="683"/>
      <c r="AP55" s="684"/>
      <c r="AQ55" s="622">
        <f>Y55+AJ55</f>
        <v>0</v>
      </c>
      <c r="AR55" s="623"/>
      <c r="AS55" s="623"/>
      <c r="AT55" s="623"/>
      <c r="AU55" s="623"/>
      <c r="AV55" s="623"/>
      <c r="AW55" s="624"/>
      <c r="AX55" s="16"/>
      <c r="AY55" s="592"/>
      <c r="AZ55" s="593"/>
      <c r="BA55" s="593"/>
      <c r="BB55" s="593"/>
      <c r="BC55" s="593"/>
      <c r="BD55" s="593"/>
      <c r="BE55" s="594"/>
      <c r="BF55" s="635"/>
      <c r="BG55" s="635"/>
      <c r="BH55" s="635"/>
      <c r="BI55" s="635"/>
      <c r="BJ55" s="635"/>
      <c r="BK55" s="636"/>
      <c r="BL55" s="19"/>
      <c r="BM55" s="592"/>
      <c r="BN55" s="593"/>
      <c r="BO55" s="593"/>
      <c r="BP55" s="593"/>
      <c r="BQ55" s="593"/>
      <c r="BR55" s="593"/>
      <c r="BS55" s="594"/>
      <c r="BT55" s="634"/>
      <c r="BU55" s="635"/>
      <c r="BV55" s="635"/>
      <c r="BW55" s="635"/>
      <c r="BX55" s="635"/>
      <c r="BY55" s="636"/>
      <c r="BZ55" s="19"/>
      <c r="CA55" s="19"/>
      <c r="CB55" s="19"/>
      <c r="CC55" s="19"/>
      <c r="CD55" s="19"/>
      <c r="CE55" s="19"/>
      <c r="CF55" s="19"/>
      <c r="CG55" s="19"/>
      <c r="CH55" s="19"/>
      <c r="CI55" s="19"/>
      <c r="CJ55" s="19"/>
      <c r="CK55" s="19"/>
      <c r="CL55" s="19"/>
      <c r="CM55" s="19"/>
      <c r="CN55" s="16"/>
    </row>
    <row r="56" spans="1:92" ht="11.25" customHeight="1" thickBot="1">
      <c r="A56" s="661" t="s">
        <v>85</v>
      </c>
      <c r="B56" s="661"/>
      <c r="C56" s="661"/>
      <c r="D56" s="661"/>
      <c r="E56" s="661"/>
      <c r="F56" s="661"/>
      <c r="G56" s="661"/>
      <c r="H56" s="661"/>
      <c r="I56" s="428"/>
      <c r="J56" s="428"/>
      <c r="K56" s="428"/>
      <c r="L56" s="428"/>
      <c r="M56" s="428"/>
      <c r="N56" s="428"/>
      <c r="O56" s="428"/>
      <c r="P56" s="428"/>
      <c r="Q56" s="428"/>
      <c r="R56" s="428"/>
      <c r="S56" s="463">
        <f t="shared" si="5"/>
      </c>
      <c r="T56" s="464"/>
      <c r="U56" s="465"/>
      <c r="V56" s="366">
        <f t="shared" si="1"/>
      </c>
      <c r="W56" s="366"/>
      <c r="X56" s="366"/>
      <c r="Y56" s="461"/>
      <c r="Z56" s="461"/>
      <c r="AA56" s="461"/>
      <c r="AB56" s="461"/>
      <c r="AC56" s="462"/>
      <c r="AD56" s="463">
        <f t="shared" si="2"/>
      </c>
      <c r="AE56" s="464"/>
      <c r="AF56" s="465"/>
      <c r="AG56" s="366">
        <f t="shared" si="3"/>
      </c>
      <c r="AH56" s="366"/>
      <c r="AI56" s="405"/>
      <c r="AJ56" s="690"/>
      <c r="AK56" s="691"/>
      <c r="AL56" s="691"/>
      <c r="AM56" s="691"/>
      <c r="AN56" s="691"/>
      <c r="AO56" s="691"/>
      <c r="AP56" s="692"/>
      <c r="AQ56" s="622">
        <f>Y56</f>
        <v>0</v>
      </c>
      <c r="AR56" s="623"/>
      <c r="AS56" s="623"/>
      <c r="AT56" s="623"/>
      <c r="AU56" s="623"/>
      <c r="AV56" s="623"/>
      <c r="AW56" s="624"/>
      <c r="AX56" s="16"/>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6"/>
    </row>
    <row r="57" spans="1:92" ht="11.25" customHeight="1">
      <c r="A57" s="652" t="s">
        <v>88</v>
      </c>
      <c r="B57" s="653"/>
      <c r="C57" s="653"/>
      <c r="D57" s="653"/>
      <c r="E57" s="653"/>
      <c r="F57" s="653"/>
      <c r="G57" s="653"/>
      <c r="H57" s="654"/>
      <c r="I57" s="428"/>
      <c r="J57" s="428"/>
      <c r="K57" s="428"/>
      <c r="L57" s="428"/>
      <c r="M57" s="428"/>
      <c r="N57" s="428"/>
      <c r="O57" s="428"/>
      <c r="P57" s="428"/>
      <c r="Q57" s="428"/>
      <c r="R57" s="428"/>
      <c r="S57" s="463">
        <f t="shared" si="5"/>
      </c>
      <c r="T57" s="464"/>
      <c r="U57" s="465"/>
      <c r="V57" s="366">
        <f t="shared" si="1"/>
      </c>
      <c r="W57" s="366"/>
      <c r="X57" s="366"/>
      <c r="Y57" s="461"/>
      <c r="Z57" s="461"/>
      <c r="AA57" s="461"/>
      <c r="AB57" s="461"/>
      <c r="AC57" s="462"/>
      <c r="AD57" s="463">
        <f t="shared" si="2"/>
      </c>
      <c r="AE57" s="464"/>
      <c r="AF57" s="465"/>
      <c r="AG57" s="366">
        <f t="shared" si="3"/>
      </c>
      <c r="AH57" s="366"/>
      <c r="AI57" s="405"/>
      <c r="AJ57" s="646"/>
      <c r="AK57" s="647"/>
      <c r="AL57" s="647"/>
      <c r="AM57" s="647"/>
      <c r="AN57" s="647"/>
      <c r="AO57" s="647"/>
      <c r="AP57" s="648"/>
      <c r="AQ57" s="622">
        <f>Y57</f>
        <v>0</v>
      </c>
      <c r="AR57" s="623"/>
      <c r="AS57" s="623"/>
      <c r="AT57" s="623"/>
      <c r="AU57" s="623"/>
      <c r="AV57" s="623"/>
      <c r="AW57" s="624"/>
      <c r="AX57" s="16"/>
      <c r="AY57" s="604" t="s">
        <v>155</v>
      </c>
      <c r="AZ57" s="605"/>
      <c r="BA57" s="605"/>
      <c r="BB57" s="605"/>
      <c r="BC57" s="605"/>
      <c r="BD57" s="605"/>
      <c r="BE57" s="606"/>
      <c r="BF57" s="613">
        <f>BF51+Q63+'処分回収計画'!CE12+'損益計画書'!AJ48+'損益計画書'!AU48+'損益計画書'!BF48+'損益計画書'!BQ48+'損益計画書'!CB48+'資金計画'!AI48+'資金計画'!AV48+'資金計画'!BI48+'資金計画'!BV48+'資金計画'!CI48+'貸借対照表'!AT70+'特別損益'!AJ16+'特別損益'!AU16+'特別損益'!BF16+'特別損益'!BQ16+'特別損益'!CB16</f>
        <v>0</v>
      </c>
      <c r="BG57" s="614"/>
      <c r="BH57" s="614"/>
      <c r="BI57" s="614"/>
      <c r="BJ57" s="614"/>
      <c r="BK57" s="615"/>
      <c r="BL57" s="19"/>
      <c r="BM57" s="604" t="s">
        <v>156</v>
      </c>
      <c r="BN57" s="605"/>
      <c r="BO57" s="605"/>
      <c r="BP57" s="605"/>
      <c r="BQ57" s="605"/>
      <c r="BR57" s="605"/>
      <c r="BS57" s="606"/>
      <c r="BT57" s="595">
        <f>BF57-AT70+AT75+('損益計画書'!CB48*5)</f>
        <v>0</v>
      </c>
      <c r="BU57" s="596"/>
      <c r="BV57" s="596"/>
      <c r="BW57" s="596"/>
      <c r="BX57" s="596"/>
      <c r="BY57" s="597"/>
      <c r="BZ57" s="19"/>
      <c r="CA57" s="19" t="s">
        <v>153</v>
      </c>
      <c r="CB57" s="19"/>
      <c r="CC57" s="19"/>
      <c r="CD57" s="19"/>
      <c r="CE57" s="19"/>
      <c r="CF57" s="19"/>
      <c r="CG57" s="19"/>
      <c r="CH57" s="19"/>
      <c r="CI57" s="19"/>
      <c r="CJ57" s="19"/>
      <c r="CK57" s="19"/>
      <c r="CL57" s="19"/>
      <c r="CM57" s="19"/>
      <c r="CN57" s="16"/>
    </row>
    <row r="58" spans="1:92" ht="11.25" customHeight="1">
      <c r="A58" s="652" t="s">
        <v>118</v>
      </c>
      <c r="B58" s="653"/>
      <c r="C58" s="653"/>
      <c r="D58" s="653"/>
      <c r="E58" s="653"/>
      <c r="F58" s="653"/>
      <c r="G58" s="653"/>
      <c r="H58" s="654"/>
      <c r="I58" s="428"/>
      <c r="J58" s="428"/>
      <c r="K58" s="428"/>
      <c r="L58" s="428"/>
      <c r="M58" s="428"/>
      <c r="N58" s="428"/>
      <c r="O58" s="428"/>
      <c r="P58" s="428"/>
      <c r="Q58" s="428"/>
      <c r="R58" s="428"/>
      <c r="S58" s="463">
        <f>IF(N58="","",N58/$N$37)</f>
      </c>
      <c r="T58" s="464"/>
      <c r="U58" s="465"/>
      <c r="V58" s="366">
        <f>IF(N58="","",N58-I58)</f>
      </c>
      <c r="W58" s="366"/>
      <c r="X58" s="366"/>
      <c r="Y58" s="461"/>
      <c r="Z58" s="461"/>
      <c r="AA58" s="461"/>
      <c r="AB58" s="461"/>
      <c r="AC58" s="462"/>
      <c r="AD58" s="463">
        <f>IF(Y58="","",Y58/$Y$37)</f>
      </c>
      <c r="AE58" s="464"/>
      <c r="AF58" s="465"/>
      <c r="AG58" s="366">
        <f>IF(Y58="","",Y58-N58)</f>
      </c>
      <c r="AH58" s="366"/>
      <c r="AI58" s="405"/>
      <c r="AJ58" s="646"/>
      <c r="AK58" s="647"/>
      <c r="AL58" s="647"/>
      <c r="AM58" s="647"/>
      <c r="AN58" s="647"/>
      <c r="AO58" s="647"/>
      <c r="AP58" s="648"/>
      <c r="AQ58" s="622">
        <f>Y58</f>
        <v>0</v>
      </c>
      <c r="AR58" s="623"/>
      <c r="AS58" s="623"/>
      <c r="AT58" s="623"/>
      <c r="AU58" s="623"/>
      <c r="AV58" s="623"/>
      <c r="AW58" s="624"/>
      <c r="AX58" s="16"/>
      <c r="AY58" s="607"/>
      <c r="AZ58" s="608"/>
      <c r="BA58" s="608"/>
      <c r="BB58" s="608"/>
      <c r="BC58" s="608"/>
      <c r="BD58" s="608"/>
      <c r="BE58" s="609"/>
      <c r="BF58" s="616"/>
      <c r="BG58" s="617"/>
      <c r="BH58" s="617"/>
      <c r="BI58" s="617"/>
      <c r="BJ58" s="617"/>
      <c r="BK58" s="618"/>
      <c r="BL58" s="19"/>
      <c r="BM58" s="607"/>
      <c r="BN58" s="608"/>
      <c r="BO58" s="608"/>
      <c r="BP58" s="608"/>
      <c r="BQ58" s="608"/>
      <c r="BR58" s="608"/>
      <c r="BS58" s="609"/>
      <c r="BT58" s="598"/>
      <c r="BU58" s="599"/>
      <c r="BV58" s="599"/>
      <c r="BW58" s="599"/>
      <c r="BX58" s="599"/>
      <c r="BY58" s="600"/>
      <c r="BZ58" s="19"/>
      <c r="CA58" s="19" t="s">
        <v>154</v>
      </c>
      <c r="CB58" s="19"/>
      <c r="CC58" s="19"/>
      <c r="CD58" s="19"/>
      <c r="CE58" s="19"/>
      <c r="CF58" s="19"/>
      <c r="CG58" s="19"/>
      <c r="CH58" s="19"/>
      <c r="CI58" s="19"/>
      <c r="CJ58" s="19"/>
      <c r="CK58" s="19"/>
      <c r="CL58" s="19"/>
      <c r="CM58" s="19"/>
      <c r="CN58" s="16"/>
    </row>
    <row r="59" spans="1:92" ht="11.25" customHeight="1" thickBot="1">
      <c r="A59" s="652" t="s">
        <v>119</v>
      </c>
      <c r="B59" s="653"/>
      <c r="C59" s="653"/>
      <c r="D59" s="653"/>
      <c r="E59" s="653"/>
      <c r="F59" s="653"/>
      <c r="G59" s="653"/>
      <c r="H59" s="654"/>
      <c r="I59" s="428"/>
      <c r="J59" s="428"/>
      <c r="K59" s="428"/>
      <c r="L59" s="428"/>
      <c r="M59" s="428"/>
      <c r="N59" s="428"/>
      <c r="O59" s="428"/>
      <c r="P59" s="428"/>
      <c r="Q59" s="428"/>
      <c r="R59" s="428"/>
      <c r="S59" s="463">
        <f t="shared" si="5"/>
      </c>
      <c r="T59" s="464"/>
      <c r="U59" s="465"/>
      <c r="V59" s="366">
        <f t="shared" si="1"/>
      </c>
      <c r="W59" s="366"/>
      <c r="X59" s="366"/>
      <c r="Y59" s="461"/>
      <c r="Z59" s="461"/>
      <c r="AA59" s="461"/>
      <c r="AB59" s="461"/>
      <c r="AC59" s="462"/>
      <c r="AD59" s="463">
        <f t="shared" si="2"/>
      </c>
      <c r="AE59" s="464"/>
      <c r="AF59" s="465"/>
      <c r="AG59" s="366">
        <f t="shared" si="3"/>
      </c>
      <c r="AH59" s="366"/>
      <c r="AI59" s="405"/>
      <c r="AJ59" s="646"/>
      <c r="AK59" s="647"/>
      <c r="AL59" s="647"/>
      <c r="AM59" s="647"/>
      <c r="AN59" s="647"/>
      <c r="AO59" s="647"/>
      <c r="AP59" s="648"/>
      <c r="AQ59" s="622">
        <f>AQ37-AQ55-AQ56-AQ57-AQ58</f>
        <v>0</v>
      </c>
      <c r="AR59" s="623"/>
      <c r="AS59" s="623"/>
      <c r="AT59" s="623"/>
      <c r="AU59" s="623"/>
      <c r="AV59" s="623"/>
      <c r="AW59" s="624"/>
      <c r="AX59" s="16"/>
      <c r="AY59" s="610"/>
      <c r="AZ59" s="611"/>
      <c r="BA59" s="611"/>
      <c r="BB59" s="611"/>
      <c r="BC59" s="611"/>
      <c r="BD59" s="611"/>
      <c r="BE59" s="612"/>
      <c r="BF59" s="619"/>
      <c r="BG59" s="620"/>
      <c r="BH59" s="620"/>
      <c r="BI59" s="620"/>
      <c r="BJ59" s="620"/>
      <c r="BK59" s="621"/>
      <c r="BL59" s="19"/>
      <c r="BM59" s="610"/>
      <c r="BN59" s="611"/>
      <c r="BO59" s="611"/>
      <c r="BP59" s="611"/>
      <c r="BQ59" s="611"/>
      <c r="BR59" s="611"/>
      <c r="BS59" s="612"/>
      <c r="BT59" s="601"/>
      <c r="BU59" s="602"/>
      <c r="BV59" s="602"/>
      <c r="BW59" s="602"/>
      <c r="BX59" s="602"/>
      <c r="BY59" s="603"/>
      <c r="BZ59" s="21"/>
      <c r="CA59" s="19" t="s">
        <v>157</v>
      </c>
      <c r="CB59" s="21"/>
      <c r="CC59" s="21"/>
      <c r="CD59" s="19"/>
      <c r="CE59" s="19"/>
      <c r="CF59" s="19"/>
      <c r="CG59" s="19"/>
      <c r="CH59" s="19"/>
      <c r="CI59" s="19"/>
      <c r="CJ59" s="19"/>
      <c r="CK59" s="19"/>
      <c r="CL59" s="19"/>
      <c r="CM59" s="19"/>
      <c r="CN59" s="16"/>
    </row>
    <row r="60" spans="1:94" ht="11.25" customHeight="1">
      <c r="A60" s="660" t="s">
        <v>89</v>
      </c>
      <c r="B60" s="660"/>
      <c r="C60" s="660"/>
      <c r="D60" s="660"/>
      <c r="E60" s="660"/>
      <c r="F60" s="660"/>
      <c r="G60" s="660"/>
      <c r="H60" s="660"/>
      <c r="I60" s="428"/>
      <c r="J60" s="428"/>
      <c r="K60" s="428"/>
      <c r="L60" s="428"/>
      <c r="M60" s="428"/>
      <c r="N60" s="428"/>
      <c r="O60" s="428"/>
      <c r="P60" s="428"/>
      <c r="Q60" s="428"/>
      <c r="R60" s="428"/>
      <c r="S60" s="463">
        <f t="shared" si="5"/>
      </c>
      <c r="T60" s="464"/>
      <c r="U60" s="465"/>
      <c r="V60" s="366">
        <f t="shared" si="1"/>
      </c>
      <c r="W60" s="366"/>
      <c r="X60" s="366"/>
      <c r="Y60" s="428"/>
      <c r="Z60" s="428"/>
      <c r="AA60" s="428"/>
      <c r="AB60" s="428"/>
      <c r="AC60" s="428"/>
      <c r="AD60" s="463">
        <f t="shared" si="2"/>
      </c>
      <c r="AE60" s="464"/>
      <c r="AF60" s="465"/>
      <c r="AG60" s="366">
        <f t="shared" si="3"/>
      </c>
      <c r="AH60" s="366"/>
      <c r="AI60" s="405"/>
      <c r="AJ60" s="646"/>
      <c r="AK60" s="647"/>
      <c r="AL60" s="647"/>
      <c r="AM60" s="647"/>
      <c r="AN60" s="647"/>
      <c r="AO60" s="647"/>
      <c r="AP60" s="648"/>
      <c r="AQ60" s="622">
        <f>SUM(AQ56:AW59)</f>
        <v>0</v>
      </c>
      <c r="AR60" s="623"/>
      <c r="AS60" s="623"/>
      <c r="AT60" s="623"/>
      <c r="AU60" s="623"/>
      <c r="AV60" s="623"/>
      <c r="AW60" s="624"/>
      <c r="AX60" s="16"/>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t="s">
        <v>158</v>
      </c>
      <c r="CB60" s="21"/>
      <c r="CC60" s="21"/>
      <c r="CD60" s="19"/>
      <c r="CE60" s="19"/>
      <c r="CF60" s="19"/>
      <c r="CG60" s="19"/>
      <c r="CH60" s="19"/>
      <c r="CI60" s="19"/>
      <c r="CJ60" s="19"/>
      <c r="CK60" s="19"/>
      <c r="CL60" s="19"/>
      <c r="CM60" s="19"/>
      <c r="CN60" s="20"/>
      <c r="CO60" s="4"/>
      <c r="CP60" s="4"/>
    </row>
    <row r="61" spans="1:94" ht="11.25" customHeight="1" thickBot="1">
      <c r="A61" s="661" t="s">
        <v>91</v>
      </c>
      <c r="B61" s="661"/>
      <c r="C61" s="661"/>
      <c r="D61" s="661"/>
      <c r="E61" s="661"/>
      <c r="F61" s="661"/>
      <c r="G61" s="661"/>
      <c r="H61" s="661"/>
      <c r="I61" s="428"/>
      <c r="J61" s="428"/>
      <c r="K61" s="428"/>
      <c r="L61" s="428"/>
      <c r="M61" s="428"/>
      <c r="N61" s="428"/>
      <c r="O61" s="428"/>
      <c r="P61" s="428"/>
      <c r="Q61" s="428"/>
      <c r="R61" s="428"/>
      <c r="S61" s="463">
        <f t="shared" si="5"/>
      </c>
      <c r="T61" s="464"/>
      <c r="U61" s="465"/>
      <c r="V61" s="366">
        <f t="shared" si="1"/>
      </c>
      <c r="W61" s="366"/>
      <c r="X61" s="366"/>
      <c r="Y61" s="428"/>
      <c r="Z61" s="428"/>
      <c r="AA61" s="428"/>
      <c r="AB61" s="428"/>
      <c r="AC61" s="428"/>
      <c r="AD61" s="463">
        <f t="shared" si="2"/>
      </c>
      <c r="AE61" s="464"/>
      <c r="AF61" s="465"/>
      <c r="AG61" s="366">
        <f t="shared" si="3"/>
      </c>
      <c r="AH61" s="366"/>
      <c r="AI61" s="405"/>
      <c r="AJ61" s="649"/>
      <c r="AK61" s="650"/>
      <c r="AL61" s="650"/>
      <c r="AM61" s="650"/>
      <c r="AN61" s="650"/>
      <c r="AO61" s="650"/>
      <c r="AP61" s="651"/>
      <c r="AQ61" s="643">
        <f>AQ55+AQ60</f>
        <v>0</v>
      </c>
      <c r="AR61" s="644"/>
      <c r="AS61" s="644"/>
      <c r="AT61" s="644"/>
      <c r="AU61" s="644"/>
      <c r="AV61" s="644"/>
      <c r="AW61" s="645"/>
      <c r="AX61" s="16"/>
      <c r="AY61" s="22" t="s">
        <v>255</v>
      </c>
      <c r="AZ61" s="23"/>
      <c r="BA61" s="23"/>
      <c r="BB61" s="23"/>
      <c r="BC61" s="23"/>
      <c r="BD61" s="23"/>
      <c r="BE61" s="23"/>
      <c r="BF61" s="23"/>
      <c r="BG61" s="23"/>
      <c r="BH61" s="23"/>
      <c r="BI61" s="23"/>
      <c r="BJ61" s="24"/>
      <c r="BK61" s="24"/>
      <c r="BL61" s="24"/>
      <c r="BM61" s="24"/>
      <c r="BN61" s="24"/>
      <c r="BO61" s="24"/>
      <c r="BP61" s="24"/>
      <c r="BQ61" s="24"/>
      <c r="BR61" s="24"/>
      <c r="BS61" s="24"/>
      <c r="BT61" s="24"/>
      <c r="BU61" s="24"/>
      <c r="BV61" s="24"/>
      <c r="BW61" s="24"/>
      <c r="BX61" s="24"/>
      <c r="BY61" s="24"/>
      <c r="BZ61" s="24"/>
      <c r="CA61" s="20"/>
      <c r="CB61" s="20"/>
      <c r="CC61" s="20"/>
      <c r="CD61" s="20"/>
      <c r="CE61" s="20"/>
      <c r="CF61" s="20"/>
      <c r="CG61" s="20"/>
      <c r="CH61" s="20"/>
      <c r="CI61" s="20"/>
      <c r="CJ61" s="20"/>
      <c r="CK61" s="20"/>
      <c r="CL61" s="20"/>
      <c r="CM61" s="20"/>
      <c r="CN61" s="20"/>
      <c r="CO61" s="4"/>
      <c r="CP61" s="4"/>
    </row>
    <row r="62" spans="1:92" ht="12" customHeight="1" thickBot="1">
      <c r="A62" s="26"/>
      <c r="B62" s="26"/>
      <c r="C62" s="26"/>
      <c r="D62" s="26"/>
      <c r="E62" s="26"/>
      <c r="F62" s="26"/>
      <c r="G62" s="26"/>
      <c r="H62" s="2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22" t="s">
        <v>252</v>
      </c>
      <c r="AZ62" s="23"/>
      <c r="BA62" s="23"/>
      <c r="BB62" s="23"/>
      <c r="BC62" s="23"/>
      <c r="BD62" s="23"/>
      <c r="BE62" s="23"/>
      <c r="BF62" s="23"/>
      <c r="BG62" s="23"/>
      <c r="BH62" s="23"/>
      <c r="BI62" s="23"/>
      <c r="BJ62" s="23"/>
      <c r="BK62" s="23"/>
      <c r="BL62" s="24"/>
      <c r="BM62" s="23"/>
      <c r="BN62" s="23"/>
      <c r="BO62" s="23"/>
      <c r="BP62" s="23"/>
      <c r="BQ62" s="23"/>
      <c r="BR62" s="23"/>
      <c r="BS62" s="23"/>
      <c r="BT62" s="23"/>
      <c r="BU62" s="23"/>
      <c r="BV62" s="23"/>
      <c r="BW62" s="23"/>
      <c r="BX62" s="23"/>
      <c r="BY62" s="23"/>
      <c r="BZ62" s="25"/>
      <c r="CA62" s="16"/>
      <c r="CB62" s="16"/>
      <c r="CC62" s="16"/>
      <c r="CD62" s="16"/>
      <c r="CE62" s="16"/>
      <c r="CF62" s="16"/>
      <c r="CG62" s="16"/>
      <c r="CH62" s="16"/>
      <c r="CI62" s="16"/>
      <c r="CJ62" s="16"/>
      <c r="CK62" s="16"/>
      <c r="CL62" s="16"/>
      <c r="CM62" s="16"/>
      <c r="CN62" s="16"/>
    </row>
    <row r="63" spans="1:92" ht="12" customHeight="1" thickBot="1">
      <c r="A63" s="687" t="s">
        <v>248</v>
      </c>
      <c r="B63" s="688"/>
      <c r="C63" s="688"/>
      <c r="D63" s="688"/>
      <c r="E63" s="688"/>
      <c r="F63" s="688"/>
      <c r="G63" s="688"/>
      <c r="H63" s="688"/>
      <c r="I63" s="514" t="s">
        <v>247</v>
      </c>
      <c r="J63" s="514"/>
      <c r="K63" s="514"/>
      <c r="L63" s="514"/>
      <c r="M63" s="514"/>
      <c r="N63" s="514"/>
      <c r="O63" s="514"/>
      <c r="P63" s="514"/>
      <c r="Q63" s="693"/>
      <c r="R63" s="694"/>
      <c r="S63" s="694"/>
      <c r="T63" s="694"/>
      <c r="U63" s="694"/>
      <c r="V63" s="695"/>
      <c r="W63" s="514" t="s">
        <v>249</v>
      </c>
      <c r="X63" s="514"/>
      <c r="Y63" s="514"/>
      <c r="Z63" s="514"/>
      <c r="AA63" s="514"/>
      <c r="AB63" s="514"/>
      <c r="AC63" s="514"/>
      <c r="AD63" s="514"/>
      <c r="AE63" s="696"/>
      <c r="AF63" s="696"/>
      <c r="AG63" s="696"/>
      <c r="AH63" s="696"/>
      <c r="AI63" s="696"/>
      <c r="AJ63" s="697"/>
      <c r="AK63" s="16"/>
      <c r="AL63" s="16"/>
      <c r="AM63" s="16"/>
      <c r="AN63" s="16"/>
      <c r="AO63" s="16"/>
      <c r="AP63" s="16"/>
      <c r="AQ63" s="16"/>
      <c r="AR63" s="16"/>
      <c r="AS63" s="16"/>
      <c r="AT63" s="16"/>
      <c r="AU63" s="16"/>
      <c r="AV63" s="16"/>
      <c r="AW63" s="16"/>
      <c r="AX63" s="16"/>
      <c r="AY63" s="23"/>
      <c r="AZ63" s="23"/>
      <c r="BA63" s="23"/>
      <c r="BB63" s="23"/>
      <c r="BC63" s="23"/>
      <c r="BD63" s="23"/>
      <c r="BE63" s="23"/>
      <c r="BF63" s="23"/>
      <c r="BG63" s="23"/>
      <c r="BH63" s="23"/>
      <c r="BI63" s="23"/>
      <c r="BJ63" s="23"/>
      <c r="BK63" s="23"/>
      <c r="BL63" s="24"/>
      <c r="BM63" s="23"/>
      <c r="BN63" s="23"/>
      <c r="BO63" s="23"/>
      <c r="BP63" s="23"/>
      <c r="BQ63" s="23"/>
      <c r="BR63" s="23"/>
      <c r="BS63" s="23"/>
      <c r="BT63" s="23"/>
      <c r="BU63" s="23"/>
      <c r="BV63" s="23"/>
      <c r="BW63" s="23"/>
      <c r="BX63" s="23"/>
      <c r="BY63" s="23"/>
      <c r="BZ63" s="25"/>
      <c r="CA63" s="16"/>
      <c r="CB63" s="16"/>
      <c r="CC63" s="16"/>
      <c r="CD63" s="16"/>
      <c r="CE63" s="16"/>
      <c r="CF63" s="16"/>
      <c r="CG63" s="16"/>
      <c r="CH63" s="16"/>
      <c r="CI63" s="16"/>
      <c r="CJ63" s="16"/>
      <c r="CK63" s="16"/>
      <c r="CL63" s="16"/>
      <c r="CM63" s="16"/>
      <c r="CN63" s="16"/>
    </row>
    <row r="64" spans="1:91" ht="12" customHeight="1">
      <c r="A64" s="6"/>
      <c r="B64" s="6"/>
      <c r="C64" s="6"/>
      <c r="D64" s="6"/>
      <c r="E64" s="6"/>
      <c r="F64" s="6"/>
      <c r="G64" s="6"/>
      <c r="H64" s="6"/>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row>
    <row r="65" spans="36:91" ht="12" customHeight="1">
      <c r="AJ65" s="698" t="s">
        <v>254</v>
      </c>
      <c r="AK65" s="698"/>
      <c r="AL65" s="698"/>
      <c r="AM65" s="698"/>
      <c r="AN65" s="698"/>
      <c r="AO65" s="699">
        <v>0.05</v>
      </c>
      <c r="AP65" s="699"/>
      <c r="AQ65" s="699"/>
      <c r="AR65" s="699"/>
      <c r="AS65" s="699"/>
      <c r="AT65" s="698" t="s">
        <v>253</v>
      </c>
      <c r="AU65" s="698"/>
      <c r="AV65" s="698"/>
      <c r="AW65" s="698"/>
      <c r="AX65" s="698"/>
      <c r="AY65" s="2"/>
      <c r="AZ65" s="2"/>
      <c r="BA65" s="2"/>
      <c r="BB65" s="2"/>
      <c r="BC65" s="2"/>
      <c r="BD65" s="2"/>
      <c r="BE65" s="2" t="s">
        <v>281</v>
      </c>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row>
    <row r="66" spans="35:91" ht="12" customHeight="1">
      <c r="AI66" s="1">
        <v>1</v>
      </c>
      <c r="AJ66" s="700">
        <f>AE63</f>
        <v>0</v>
      </c>
      <c r="AK66" s="700"/>
      <c r="AL66" s="700"/>
      <c r="AM66" s="700"/>
      <c r="AN66" s="700"/>
      <c r="AO66" s="698">
        <f>ROUNDDOWN(AJ66*$AO$65,0)</f>
        <v>0</v>
      </c>
      <c r="AP66" s="698"/>
      <c r="AQ66" s="698"/>
      <c r="AR66" s="698"/>
      <c r="AS66" s="698"/>
      <c r="AT66" s="700">
        <f>AJ66-AO66</f>
        <v>0</v>
      </c>
      <c r="AU66" s="700"/>
      <c r="AV66" s="700"/>
      <c r="AW66" s="700"/>
      <c r="AX66" s="700"/>
      <c r="AY66" s="5"/>
      <c r="AZ66" s="5"/>
      <c r="BA66" s="5"/>
      <c r="BB66" s="5"/>
      <c r="BC66" s="5"/>
      <c r="BD66" s="5"/>
      <c r="BE66" s="582">
        <f>AQ8+AQ9+AQ11+AQ12+AQ13+AQ14+AQ15</f>
        <v>0</v>
      </c>
      <c r="BF66" s="582"/>
      <c r="BG66" s="582"/>
      <c r="BH66" s="582"/>
      <c r="BI66" s="582"/>
      <c r="BJ66" s="582"/>
      <c r="BK66" s="5"/>
      <c r="BL66" s="95" t="s">
        <v>299</v>
      </c>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row>
    <row r="67" spans="35:64" ht="12" customHeight="1">
      <c r="AI67" s="1">
        <v>2</v>
      </c>
      <c r="AJ67" s="700">
        <f>AT66</f>
        <v>0</v>
      </c>
      <c r="AK67" s="700"/>
      <c r="AL67" s="700"/>
      <c r="AM67" s="700"/>
      <c r="AN67" s="700"/>
      <c r="AO67" s="698">
        <f aca="true" t="shared" si="7" ref="AO67:AO75">ROUNDDOWN(AJ67*$AO$65,0)</f>
        <v>0</v>
      </c>
      <c r="AP67" s="698"/>
      <c r="AQ67" s="698"/>
      <c r="AR67" s="698"/>
      <c r="AS67" s="698"/>
      <c r="AT67" s="700">
        <f>AJ67-AO67</f>
        <v>0</v>
      </c>
      <c r="AU67" s="700"/>
      <c r="AV67" s="700"/>
      <c r="AW67" s="700"/>
      <c r="AX67" s="700"/>
      <c r="AY67" s="5"/>
      <c r="AZ67" s="5"/>
      <c r="BA67" s="5"/>
      <c r="BB67" s="5"/>
      <c r="BC67" s="5"/>
      <c r="BD67" s="5"/>
      <c r="BE67" s="582">
        <f>AQ39+AQ40+AQ42+AQ43+AQ44+AQ45+AQ46+AQ47-BN49</f>
        <v>0</v>
      </c>
      <c r="BF67" s="582"/>
      <c r="BG67" s="582"/>
      <c r="BH67" s="582"/>
      <c r="BI67" s="582"/>
      <c r="BJ67" s="582"/>
      <c r="BL67" s="2" t="s">
        <v>298</v>
      </c>
    </row>
    <row r="68" spans="35:62" ht="12" customHeight="1">
      <c r="AI68" s="1">
        <v>3</v>
      </c>
      <c r="AJ68" s="700">
        <f aca="true" t="shared" si="8" ref="AJ68:AJ75">AT67</f>
        <v>0</v>
      </c>
      <c r="AK68" s="700"/>
      <c r="AL68" s="700"/>
      <c r="AM68" s="700"/>
      <c r="AN68" s="700"/>
      <c r="AO68" s="698">
        <f t="shared" si="7"/>
        <v>0</v>
      </c>
      <c r="AP68" s="698"/>
      <c r="AQ68" s="698"/>
      <c r="AR68" s="698"/>
      <c r="AS68" s="698"/>
      <c r="AT68" s="700">
        <f aca="true" t="shared" si="9" ref="AT68:AT75">AJ68-AO68</f>
        <v>0</v>
      </c>
      <c r="AU68" s="700"/>
      <c r="AV68" s="700"/>
      <c r="AW68" s="700"/>
      <c r="AX68" s="700"/>
      <c r="AY68" s="5"/>
      <c r="AZ68" s="5"/>
      <c r="BA68" s="5"/>
      <c r="BB68" s="5"/>
      <c r="BC68" s="5"/>
      <c r="BD68" s="5"/>
      <c r="BE68" s="582">
        <f>BE66-BE67</f>
        <v>0</v>
      </c>
      <c r="BF68" s="582"/>
      <c r="BG68" s="582"/>
      <c r="BH68" s="582"/>
      <c r="BI68" s="582"/>
      <c r="BJ68" s="582"/>
    </row>
    <row r="69" spans="35:62" ht="12" customHeight="1">
      <c r="AI69" s="1">
        <v>4</v>
      </c>
      <c r="AJ69" s="700">
        <f t="shared" si="8"/>
        <v>0</v>
      </c>
      <c r="AK69" s="700"/>
      <c r="AL69" s="700"/>
      <c r="AM69" s="700"/>
      <c r="AN69" s="700"/>
      <c r="AO69" s="698">
        <f t="shared" si="7"/>
        <v>0</v>
      </c>
      <c r="AP69" s="698"/>
      <c r="AQ69" s="698"/>
      <c r="AR69" s="698"/>
      <c r="AS69" s="698"/>
      <c r="AT69" s="700">
        <f t="shared" si="9"/>
        <v>0</v>
      </c>
      <c r="AU69" s="700"/>
      <c r="AV69" s="700"/>
      <c r="AW69" s="700"/>
      <c r="AX69" s="700"/>
      <c r="BE69" s="92"/>
      <c r="BF69" s="92"/>
      <c r="BG69" s="92"/>
      <c r="BH69" s="92"/>
      <c r="BI69" s="92"/>
      <c r="BJ69" s="92"/>
    </row>
    <row r="70" spans="35:50" ht="12" customHeight="1">
      <c r="AI70" s="1">
        <v>5</v>
      </c>
      <c r="AJ70" s="700">
        <f t="shared" si="8"/>
        <v>0</v>
      </c>
      <c r="AK70" s="700"/>
      <c r="AL70" s="700"/>
      <c r="AM70" s="700"/>
      <c r="AN70" s="700"/>
      <c r="AO70" s="698">
        <f t="shared" si="7"/>
        <v>0</v>
      </c>
      <c r="AP70" s="698"/>
      <c r="AQ70" s="698"/>
      <c r="AR70" s="698"/>
      <c r="AS70" s="698"/>
      <c r="AT70" s="700">
        <f t="shared" si="9"/>
        <v>0</v>
      </c>
      <c r="AU70" s="700"/>
      <c r="AV70" s="700"/>
      <c r="AW70" s="700"/>
      <c r="AX70" s="700"/>
    </row>
    <row r="71" spans="35:50" ht="12" customHeight="1">
      <c r="AI71" s="1">
        <v>6</v>
      </c>
      <c r="AJ71" s="700">
        <f t="shared" si="8"/>
        <v>0</v>
      </c>
      <c r="AK71" s="700"/>
      <c r="AL71" s="700"/>
      <c r="AM71" s="700"/>
      <c r="AN71" s="700"/>
      <c r="AO71" s="698">
        <f t="shared" si="7"/>
        <v>0</v>
      </c>
      <c r="AP71" s="698"/>
      <c r="AQ71" s="698"/>
      <c r="AR71" s="698"/>
      <c r="AS71" s="698"/>
      <c r="AT71" s="700">
        <f t="shared" si="9"/>
        <v>0</v>
      </c>
      <c r="AU71" s="700"/>
      <c r="AV71" s="700"/>
      <c r="AW71" s="700"/>
      <c r="AX71" s="700"/>
    </row>
    <row r="72" spans="35:50" ht="12" customHeight="1">
      <c r="AI72" s="1">
        <v>7</v>
      </c>
      <c r="AJ72" s="700">
        <f t="shared" si="8"/>
        <v>0</v>
      </c>
      <c r="AK72" s="700"/>
      <c r="AL72" s="700"/>
      <c r="AM72" s="700"/>
      <c r="AN72" s="700"/>
      <c r="AO72" s="698">
        <f t="shared" si="7"/>
        <v>0</v>
      </c>
      <c r="AP72" s="698"/>
      <c r="AQ72" s="698"/>
      <c r="AR72" s="698"/>
      <c r="AS72" s="698"/>
      <c r="AT72" s="700">
        <f t="shared" si="9"/>
        <v>0</v>
      </c>
      <c r="AU72" s="700"/>
      <c r="AV72" s="700"/>
      <c r="AW72" s="700"/>
      <c r="AX72" s="700"/>
    </row>
    <row r="73" spans="35:50" ht="12" customHeight="1">
      <c r="AI73" s="1">
        <v>8</v>
      </c>
      <c r="AJ73" s="700">
        <f t="shared" si="8"/>
        <v>0</v>
      </c>
      <c r="AK73" s="700"/>
      <c r="AL73" s="700"/>
      <c r="AM73" s="700"/>
      <c r="AN73" s="700"/>
      <c r="AO73" s="698">
        <f t="shared" si="7"/>
        <v>0</v>
      </c>
      <c r="AP73" s="698"/>
      <c r="AQ73" s="698"/>
      <c r="AR73" s="698"/>
      <c r="AS73" s="698"/>
      <c r="AT73" s="700">
        <f t="shared" si="9"/>
        <v>0</v>
      </c>
      <c r="AU73" s="700"/>
      <c r="AV73" s="700"/>
      <c r="AW73" s="700"/>
      <c r="AX73" s="700"/>
    </row>
    <row r="74" spans="35:50" ht="12" customHeight="1">
      <c r="AI74" s="1">
        <v>9</v>
      </c>
      <c r="AJ74" s="700">
        <f t="shared" si="8"/>
        <v>0</v>
      </c>
      <c r="AK74" s="700"/>
      <c r="AL74" s="700"/>
      <c r="AM74" s="700"/>
      <c r="AN74" s="700"/>
      <c r="AO74" s="698">
        <f t="shared" si="7"/>
        <v>0</v>
      </c>
      <c r="AP74" s="698"/>
      <c r="AQ74" s="698"/>
      <c r="AR74" s="698"/>
      <c r="AS74" s="698"/>
      <c r="AT74" s="700">
        <f t="shared" si="9"/>
        <v>0</v>
      </c>
      <c r="AU74" s="700"/>
      <c r="AV74" s="700"/>
      <c r="AW74" s="700"/>
      <c r="AX74" s="700"/>
    </row>
    <row r="75" spans="35:50" ht="12" customHeight="1">
      <c r="AI75" s="1">
        <v>10</v>
      </c>
      <c r="AJ75" s="700">
        <f t="shared" si="8"/>
        <v>0</v>
      </c>
      <c r="AK75" s="700"/>
      <c r="AL75" s="700"/>
      <c r="AM75" s="700"/>
      <c r="AN75" s="700"/>
      <c r="AO75" s="698">
        <f t="shared" si="7"/>
        <v>0</v>
      </c>
      <c r="AP75" s="698"/>
      <c r="AQ75" s="698"/>
      <c r="AR75" s="698"/>
      <c r="AS75" s="698"/>
      <c r="AT75" s="700">
        <f t="shared" si="9"/>
        <v>0</v>
      </c>
      <c r="AU75" s="700"/>
      <c r="AV75" s="700"/>
      <c r="AW75" s="700"/>
      <c r="AX75" s="700"/>
    </row>
  </sheetData>
  <sheetProtection/>
  <mergeCells count="645">
    <mergeCell ref="AC2:AE2"/>
    <mergeCell ref="AM2:AO2"/>
    <mergeCell ref="AJ75:AN75"/>
    <mergeCell ref="AO75:AS75"/>
    <mergeCell ref="AJ71:AN71"/>
    <mergeCell ref="AO71:AS71"/>
    <mergeCell ref="AJ69:AN69"/>
    <mergeCell ref="AO69:AS69"/>
    <mergeCell ref="AJ67:AN67"/>
    <mergeCell ref="AO67:AS67"/>
    <mergeCell ref="AT75:AX75"/>
    <mergeCell ref="AJ73:AN73"/>
    <mergeCell ref="AO73:AS73"/>
    <mergeCell ref="AT73:AX73"/>
    <mergeCell ref="AJ74:AN74"/>
    <mergeCell ref="AO74:AS74"/>
    <mergeCell ref="AT74:AX74"/>
    <mergeCell ref="AT71:AX71"/>
    <mergeCell ref="AJ72:AN72"/>
    <mergeCell ref="AO72:AS72"/>
    <mergeCell ref="AT72:AX72"/>
    <mergeCell ref="AT69:AX69"/>
    <mergeCell ref="AJ70:AN70"/>
    <mergeCell ref="AO70:AS70"/>
    <mergeCell ref="AT70:AX70"/>
    <mergeCell ref="AT67:AX67"/>
    <mergeCell ref="AJ68:AN68"/>
    <mergeCell ref="AO68:AS68"/>
    <mergeCell ref="AT68:AX68"/>
    <mergeCell ref="AT65:AX65"/>
    <mergeCell ref="AJ66:AN66"/>
    <mergeCell ref="AO66:AS66"/>
    <mergeCell ref="AT66:AX66"/>
    <mergeCell ref="Q63:V63"/>
    <mergeCell ref="AE63:AJ63"/>
    <mergeCell ref="AJ65:AN65"/>
    <mergeCell ref="AO65:AS65"/>
    <mergeCell ref="A63:H63"/>
    <mergeCell ref="AY54:BE55"/>
    <mergeCell ref="BF54:BK55"/>
    <mergeCell ref="W63:AD63"/>
    <mergeCell ref="I63:P63"/>
    <mergeCell ref="AD56:AF56"/>
    <mergeCell ref="AJ56:AP56"/>
    <mergeCell ref="AJ57:AP57"/>
    <mergeCell ref="AG58:AI58"/>
    <mergeCell ref="AQ59:AW59"/>
    <mergeCell ref="AR3:AW3"/>
    <mergeCell ref="BT1:BX1"/>
    <mergeCell ref="BY1:CL1"/>
    <mergeCell ref="B17:H17"/>
    <mergeCell ref="B16:H16"/>
    <mergeCell ref="B9:H9"/>
    <mergeCell ref="B10:H10"/>
    <mergeCell ref="B14:H14"/>
    <mergeCell ref="B8:H8"/>
    <mergeCell ref="B11:H11"/>
    <mergeCell ref="B13:H13"/>
    <mergeCell ref="B24:H24"/>
    <mergeCell ref="B19:H19"/>
    <mergeCell ref="B20:H20"/>
    <mergeCell ref="B22:H22"/>
    <mergeCell ref="A23:H23"/>
    <mergeCell ref="A7:A22"/>
    <mergeCell ref="B7:H7"/>
    <mergeCell ref="B21:H21"/>
    <mergeCell ref="B29:H29"/>
    <mergeCell ref="AG29:AI29"/>
    <mergeCell ref="I29:M29"/>
    <mergeCell ref="N29:R29"/>
    <mergeCell ref="S29:U29"/>
    <mergeCell ref="V29:X29"/>
    <mergeCell ref="Y29:AC29"/>
    <mergeCell ref="AD29:AF29"/>
    <mergeCell ref="A30:H30"/>
    <mergeCell ref="A31:H31"/>
    <mergeCell ref="B32:H32"/>
    <mergeCell ref="A24:A29"/>
    <mergeCell ref="A32:A35"/>
    <mergeCell ref="B34:H34"/>
    <mergeCell ref="B35:H35"/>
    <mergeCell ref="B33:H33"/>
    <mergeCell ref="B26:H26"/>
    <mergeCell ref="B27:H27"/>
    <mergeCell ref="V35:X35"/>
    <mergeCell ref="Y35:AC35"/>
    <mergeCell ref="AD35:AF35"/>
    <mergeCell ref="S34:U34"/>
    <mergeCell ref="V34:X34"/>
    <mergeCell ref="Y34:AC34"/>
    <mergeCell ref="V40:X40"/>
    <mergeCell ref="A36:H36"/>
    <mergeCell ref="A37:H37"/>
    <mergeCell ref="A38:H38"/>
    <mergeCell ref="B39:H39"/>
    <mergeCell ref="B40:H40"/>
    <mergeCell ref="V39:X39"/>
    <mergeCell ref="S39:U39"/>
    <mergeCell ref="I39:M39"/>
    <mergeCell ref="N39:R39"/>
    <mergeCell ref="B42:H42"/>
    <mergeCell ref="A39:A49"/>
    <mergeCell ref="B45:H45"/>
    <mergeCell ref="B48:H48"/>
    <mergeCell ref="B49:H49"/>
    <mergeCell ref="B47:H47"/>
    <mergeCell ref="B46:H46"/>
    <mergeCell ref="I53:M53"/>
    <mergeCell ref="N53:R53"/>
    <mergeCell ref="S53:U53"/>
    <mergeCell ref="S50:U50"/>
    <mergeCell ref="S52:U52"/>
    <mergeCell ref="S51:U51"/>
    <mergeCell ref="I51:M51"/>
    <mergeCell ref="N51:R51"/>
    <mergeCell ref="I52:M52"/>
    <mergeCell ref="N52:R52"/>
    <mergeCell ref="AJ10:AP10"/>
    <mergeCell ref="A55:H55"/>
    <mergeCell ref="A51:A54"/>
    <mergeCell ref="A56:H56"/>
    <mergeCell ref="AG37:AI37"/>
    <mergeCell ref="I37:M37"/>
    <mergeCell ref="N37:R37"/>
    <mergeCell ref="S37:U37"/>
    <mergeCell ref="B54:H54"/>
    <mergeCell ref="V37:X37"/>
    <mergeCell ref="AJ11:AP11"/>
    <mergeCell ref="AJ13:AP13"/>
    <mergeCell ref="AJ19:AP19"/>
    <mergeCell ref="AJ20:AP20"/>
    <mergeCell ref="AJ18:AP18"/>
    <mergeCell ref="AJ17:AP17"/>
    <mergeCell ref="AJ32:AP32"/>
    <mergeCell ref="AJ22:AP22"/>
    <mergeCell ref="AJ23:AP23"/>
    <mergeCell ref="AJ24:AP24"/>
    <mergeCell ref="AJ26:AP26"/>
    <mergeCell ref="AJ27:AP27"/>
    <mergeCell ref="AJ29:AP29"/>
    <mergeCell ref="AJ30:AP30"/>
    <mergeCell ref="AJ31:AP31"/>
    <mergeCell ref="AJ25:AP25"/>
    <mergeCell ref="V50:X50"/>
    <mergeCell ref="Y50:AC50"/>
    <mergeCell ref="V51:X51"/>
    <mergeCell ref="Y51:AC51"/>
    <mergeCell ref="AJ34:AP34"/>
    <mergeCell ref="AJ35:AP35"/>
    <mergeCell ref="AJ36:AP36"/>
    <mergeCell ref="AJ37:AP37"/>
    <mergeCell ref="AJ38:AP38"/>
    <mergeCell ref="AJ39:AP39"/>
    <mergeCell ref="AJ40:AP40"/>
    <mergeCell ref="AJ55:AP55"/>
    <mergeCell ref="AJ50:AP50"/>
    <mergeCell ref="V59:X59"/>
    <mergeCell ref="Y59:AC59"/>
    <mergeCell ref="AG59:AI59"/>
    <mergeCell ref="AD57:AF57"/>
    <mergeCell ref="V58:X58"/>
    <mergeCell ref="Y58:AC58"/>
    <mergeCell ref="AD58:AF58"/>
    <mergeCell ref="V15:X15"/>
    <mergeCell ref="Y15:AC15"/>
    <mergeCell ref="AD15:AF15"/>
    <mergeCell ref="B18:H18"/>
    <mergeCell ref="B15:H15"/>
    <mergeCell ref="I15:M15"/>
    <mergeCell ref="N15:R15"/>
    <mergeCell ref="S15:U15"/>
    <mergeCell ref="I17:M17"/>
    <mergeCell ref="N17:R17"/>
    <mergeCell ref="AJ4:AP5"/>
    <mergeCell ref="AQ6:AW6"/>
    <mergeCell ref="AQ7:AW7"/>
    <mergeCell ref="AQ9:AW9"/>
    <mergeCell ref="AJ6:AP6"/>
    <mergeCell ref="AJ7:AP7"/>
    <mergeCell ref="AJ9:AP9"/>
    <mergeCell ref="AJ8:AP8"/>
    <mergeCell ref="AQ8:AW8"/>
    <mergeCell ref="AQ4:AW5"/>
    <mergeCell ref="AQ10:AW10"/>
    <mergeCell ref="AG51:AI51"/>
    <mergeCell ref="AQ11:AW11"/>
    <mergeCell ref="AQ13:AW13"/>
    <mergeCell ref="AQ19:AW19"/>
    <mergeCell ref="AQ20:AW20"/>
    <mergeCell ref="AQ22:AW22"/>
    <mergeCell ref="AQ23:AW23"/>
    <mergeCell ref="AQ24:AW24"/>
    <mergeCell ref="AQ26:AW26"/>
    <mergeCell ref="AQ30:AW30"/>
    <mergeCell ref="AQ31:AW31"/>
    <mergeCell ref="AQ32:AW32"/>
    <mergeCell ref="AQ34:AW34"/>
    <mergeCell ref="AQ33:AW33"/>
    <mergeCell ref="AQ39:AW39"/>
    <mergeCell ref="AQ40:AW40"/>
    <mergeCell ref="AQ42:AW42"/>
    <mergeCell ref="AG50:AI50"/>
    <mergeCell ref="AQ45:AW45"/>
    <mergeCell ref="AJ42:AP42"/>
    <mergeCell ref="AQ48:AW48"/>
    <mergeCell ref="AQ49:AW49"/>
    <mergeCell ref="AQ50:AW50"/>
    <mergeCell ref="AG42:AI42"/>
    <mergeCell ref="AQ35:AW35"/>
    <mergeCell ref="AQ36:AW36"/>
    <mergeCell ref="AQ37:AW37"/>
    <mergeCell ref="AQ38:AW38"/>
    <mergeCell ref="AG48:AI48"/>
    <mergeCell ref="AG45:AI45"/>
    <mergeCell ref="AG49:AI49"/>
    <mergeCell ref="AQ47:AW47"/>
    <mergeCell ref="AQ46:AW46"/>
    <mergeCell ref="AJ45:AP45"/>
    <mergeCell ref="AJ48:AP48"/>
    <mergeCell ref="AJ49:AP49"/>
    <mergeCell ref="AQ58:AW58"/>
    <mergeCell ref="AD54:AF54"/>
    <mergeCell ref="AQ52:AW52"/>
    <mergeCell ref="AJ52:AP52"/>
    <mergeCell ref="AJ53:AP53"/>
    <mergeCell ref="AQ55:AW55"/>
    <mergeCell ref="AG53:AI53"/>
    <mergeCell ref="AG57:AI57"/>
    <mergeCell ref="AG56:AI56"/>
    <mergeCell ref="AJ59:AP59"/>
    <mergeCell ref="AD52:AF52"/>
    <mergeCell ref="AG52:AI52"/>
    <mergeCell ref="AG55:AI55"/>
    <mergeCell ref="AD53:AF53"/>
    <mergeCell ref="AJ58:AP58"/>
    <mergeCell ref="AJ54:AP54"/>
    <mergeCell ref="S13:U13"/>
    <mergeCell ref="N14:R14"/>
    <mergeCell ref="AQ56:AW56"/>
    <mergeCell ref="AQ57:AW57"/>
    <mergeCell ref="AJ51:AP51"/>
    <mergeCell ref="AG40:AI40"/>
    <mergeCell ref="AD50:AF50"/>
    <mergeCell ref="AJ41:AP41"/>
    <mergeCell ref="AQ41:AW41"/>
    <mergeCell ref="AQ43:AW43"/>
    <mergeCell ref="I14:M14"/>
    <mergeCell ref="B12:H12"/>
    <mergeCell ref="I12:M12"/>
    <mergeCell ref="AG15:AI15"/>
    <mergeCell ref="S14:U14"/>
    <mergeCell ref="V14:X14"/>
    <mergeCell ref="I13:M13"/>
    <mergeCell ref="N12:R12"/>
    <mergeCell ref="S12:U12"/>
    <mergeCell ref="N13:R13"/>
    <mergeCell ref="AQ15:AW15"/>
    <mergeCell ref="AG13:AI13"/>
    <mergeCell ref="AD12:AF12"/>
    <mergeCell ref="AQ17:AW17"/>
    <mergeCell ref="AD14:AF14"/>
    <mergeCell ref="AG14:AI14"/>
    <mergeCell ref="AD16:AF16"/>
    <mergeCell ref="AG16:AI16"/>
    <mergeCell ref="AJ16:AP16"/>
    <mergeCell ref="AQ16:AW16"/>
    <mergeCell ref="S49:U49"/>
    <mergeCell ref="V49:X49"/>
    <mergeCell ref="Y49:AC49"/>
    <mergeCell ref="AD49:AF49"/>
    <mergeCell ref="V52:X52"/>
    <mergeCell ref="Y52:AC52"/>
    <mergeCell ref="V53:X53"/>
    <mergeCell ref="Y53:AC53"/>
    <mergeCell ref="Y40:AC40"/>
    <mergeCell ref="AD40:AF40"/>
    <mergeCell ref="AQ54:AW54"/>
    <mergeCell ref="I49:M49"/>
    <mergeCell ref="N49:R49"/>
    <mergeCell ref="I50:M50"/>
    <mergeCell ref="N50:R50"/>
    <mergeCell ref="I48:M48"/>
    <mergeCell ref="N48:R48"/>
    <mergeCell ref="S48:U48"/>
    <mergeCell ref="V48:X48"/>
    <mergeCell ref="I47:M47"/>
    <mergeCell ref="N47:R47"/>
    <mergeCell ref="S47:U47"/>
    <mergeCell ref="V47:X47"/>
    <mergeCell ref="V42:X42"/>
    <mergeCell ref="Y42:AC42"/>
    <mergeCell ref="AD42:AF42"/>
    <mergeCell ref="I45:M45"/>
    <mergeCell ref="N45:R45"/>
    <mergeCell ref="S45:U45"/>
    <mergeCell ref="V45:X45"/>
    <mergeCell ref="I42:M42"/>
    <mergeCell ref="N42:R42"/>
    <mergeCell ref="S42:U42"/>
    <mergeCell ref="Y39:AC39"/>
    <mergeCell ref="AD39:AF39"/>
    <mergeCell ref="AG39:AI39"/>
    <mergeCell ref="AG38:AI38"/>
    <mergeCell ref="I40:M40"/>
    <mergeCell ref="N40:R40"/>
    <mergeCell ref="S41:U41"/>
    <mergeCell ref="S40:U40"/>
    <mergeCell ref="Y36:AC36"/>
    <mergeCell ref="AD36:AF36"/>
    <mergeCell ref="V38:X38"/>
    <mergeCell ref="Y38:AC38"/>
    <mergeCell ref="AD38:AF38"/>
    <mergeCell ref="Y37:AC37"/>
    <mergeCell ref="AD37:AF37"/>
    <mergeCell ref="I35:M35"/>
    <mergeCell ref="N35:R35"/>
    <mergeCell ref="S35:U35"/>
    <mergeCell ref="I38:M38"/>
    <mergeCell ref="N38:R38"/>
    <mergeCell ref="S38:U38"/>
    <mergeCell ref="I36:M36"/>
    <mergeCell ref="N36:R36"/>
    <mergeCell ref="S36:U36"/>
    <mergeCell ref="V32:X32"/>
    <mergeCell ref="Y32:AC32"/>
    <mergeCell ref="AD32:AF32"/>
    <mergeCell ref="AG32:AI32"/>
    <mergeCell ref="V31:X31"/>
    <mergeCell ref="Y31:AC31"/>
    <mergeCell ref="AD31:AF31"/>
    <mergeCell ref="AG31:AI31"/>
    <mergeCell ref="I34:M34"/>
    <mergeCell ref="N34:R34"/>
    <mergeCell ref="S31:U31"/>
    <mergeCell ref="I31:M31"/>
    <mergeCell ref="N31:R31"/>
    <mergeCell ref="I32:M32"/>
    <mergeCell ref="N32:R32"/>
    <mergeCell ref="S32:U32"/>
    <mergeCell ref="I33:M33"/>
    <mergeCell ref="N33:R33"/>
    <mergeCell ref="V30:X30"/>
    <mergeCell ref="Y30:AC30"/>
    <mergeCell ref="AD30:AF30"/>
    <mergeCell ref="AG30:AI30"/>
    <mergeCell ref="I30:M30"/>
    <mergeCell ref="N30:R30"/>
    <mergeCell ref="S30:U30"/>
    <mergeCell ref="AG24:AI24"/>
    <mergeCell ref="S24:U24"/>
    <mergeCell ref="V24:X24"/>
    <mergeCell ref="Y24:AC24"/>
    <mergeCell ref="AD24:AF24"/>
    <mergeCell ref="I27:M27"/>
    <mergeCell ref="N27:R27"/>
    <mergeCell ref="AG23:AI23"/>
    <mergeCell ref="I23:M23"/>
    <mergeCell ref="N23:R23"/>
    <mergeCell ref="S23:U23"/>
    <mergeCell ref="V23:X23"/>
    <mergeCell ref="Y23:AC23"/>
    <mergeCell ref="AD23:AF23"/>
    <mergeCell ref="AG22:AI22"/>
    <mergeCell ref="I22:M22"/>
    <mergeCell ref="N22:R22"/>
    <mergeCell ref="S22:U22"/>
    <mergeCell ref="V22:X22"/>
    <mergeCell ref="Y22:AC22"/>
    <mergeCell ref="AD22:AF22"/>
    <mergeCell ref="AG20:AI20"/>
    <mergeCell ref="I20:M20"/>
    <mergeCell ref="N20:R20"/>
    <mergeCell ref="S20:U20"/>
    <mergeCell ref="V20:X20"/>
    <mergeCell ref="Y20:AC20"/>
    <mergeCell ref="AD20:AF20"/>
    <mergeCell ref="I19:M19"/>
    <mergeCell ref="N19:R19"/>
    <mergeCell ref="S19:U19"/>
    <mergeCell ref="V19:X19"/>
    <mergeCell ref="AG19:AI19"/>
    <mergeCell ref="Y19:AC19"/>
    <mergeCell ref="AD19:AF19"/>
    <mergeCell ref="Y13:AC13"/>
    <mergeCell ref="AD13:AF13"/>
    <mergeCell ref="Y18:AC18"/>
    <mergeCell ref="AD18:AF18"/>
    <mergeCell ref="AG18:AI18"/>
    <mergeCell ref="AG17:AI17"/>
    <mergeCell ref="Y16:AC16"/>
    <mergeCell ref="V13:X13"/>
    <mergeCell ref="V12:X12"/>
    <mergeCell ref="AG11:AI11"/>
    <mergeCell ref="Y11:AC11"/>
    <mergeCell ref="AD11:AF11"/>
    <mergeCell ref="AG12:AI12"/>
    <mergeCell ref="I11:M11"/>
    <mergeCell ref="N11:R11"/>
    <mergeCell ref="S11:U11"/>
    <mergeCell ref="V11:X11"/>
    <mergeCell ref="AD10:AF10"/>
    <mergeCell ref="AG10:AI10"/>
    <mergeCell ref="I10:M10"/>
    <mergeCell ref="N10:R10"/>
    <mergeCell ref="S10:U10"/>
    <mergeCell ref="V10:X10"/>
    <mergeCell ref="Y10:AC10"/>
    <mergeCell ref="S9:U9"/>
    <mergeCell ref="I9:M9"/>
    <mergeCell ref="N9:R9"/>
    <mergeCell ref="V9:X9"/>
    <mergeCell ref="Y9:AC9"/>
    <mergeCell ref="AD9:AF9"/>
    <mergeCell ref="AG9:AI9"/>
    <mergeCell ref="I7:M7"/>
    <mergeCell ref="N7:R7"/>
    <mergeCell ref="S7:U7"/>
    <mergeCell ref="V7:X7"/>
    <mergeCell ref="I8:M8"/>
    <mergeCell ref="N8:R8"/>
    <mergeCell ref="S8:U8"/>
    <mergeCell ref="I26:M26"/>
    <mergeCell ref="N26:R26"/>
    <mergeCell ref="I24:M24"/>
    <mergeCell ref="N24:R24"/>
    <mergeCell ref="AD26:AF26"/>
    <mergeCell ref="AG26:AI26"/>
    <mergeCell ref="S27:U27"/>
    <mergeCell ref="V27:X27"/>
    <mergeCell ref="Y27:AC27"/>
    <mergeCell ref="AD27:AF27"/>
    <mergeCell ref="AG27:AI27"/>
    <mergeCell ref="S26:U26"/>
    <mergeCell ref="V26:X26"/>
    <mergeCell ref="Y26:AC26"/>
    <mergeCell ref="Y6:AC6"/>
    <mergeCell ref="AD6:AF6"/>
    <mergeCell ref="AG6:AI6"/>
    <mergeCell ref="V8:X8"/>
    <mergeCell ref="AD8:AF8"/>
    <mergeCell ref="AG8:AI8"/>
    <mergeCell ref="Y7:AC7"/>
    <mergeCell ref="AD7:AF7"/>
    <mergeCell ref="AG7:AI7"/>
    <mergeCell ref="V6:X6"/>
    <mergeCell ref="Y45:AC45"/>
    <mergeCell ref="Y60:AC60"/>
    <mergeCell ref="AD55:AF55"/>
    <mergeCell ref="AD45:AF45"/>
    <mergeCell ref="Y48:AC48"/>
    <mergeCell ref="AD48:AF48"/>
    <mergeCell ref="AD51:AF51"/>
    <mergeCell ref="AD59:AF59"/>
    <mergeCell ref="Y56:AC56"/>
    <mergeCell ref="Y57:AC57"/>
    <mergeCell ref="AQ44:AW44"/>
    <mergeCell ref="Y43:AC43"/>
    <mergeCell ref="AD43:AF43"/>
    <mergeCell ref="AG43:AI43"/>
    <mergeCell ref="AJ43:AP43"/>
    <mergeCell ref="AJ44:AP44"/>
    <mergeCell ref="AD33:AF33"/>
    <mergeCell ref="AG33:AI33"/>
    <mergeCell ref="V41:X41"/>
    <mergeCell ref="AD41:AF41"/>
    <mergeCell ref="AG41:AI41"/>
    <mergeCell ref="AD34:AF34"/>
    <mergeCell ref="AG34:AI34"/>
    <mergeCell ref="AG35:AI35"/>
    <mergeCell ref="AG36:AI36"/>
    <mergeCell ref="V36:X36"/>
    <mergeCell ref="S33:U33"/>
    <mergeCell ref="AY4:BM5"/>
    <mergeCell ref="AJ33:AP33"/>
    <mergeCell ref="AJ12:AP12"/>
    <mergeCell ref="AQ12:AW12"/>
    <mergeCell ref="AJ14:AP14"/>
    <mergeCell ref="AQ14:AW14"/>
    <mergeCell ref="AJ15:AP15"/>
    <mergeCell ref="AQ27:AW27"/>
    <mergeCell ref="AQ29:AW29"/>
    <mergeCell ref="AQ18:AW18"/>
    <mergeCell ref="I61:M61"/>
    <mergeCell ref="N61:R61"/>
    <mergeCell ref="S61:U61"/>
    <mergeCell ref="V61:X61"/>
    <mergeCell ref="Y61:AC61"/>
    <mergeCell ref="AD61:AF61"/>
    <mergeCell ref="AG61:AI61"/>
    <mergeCell ref="AD60:AF60"/>
    <mergeCell ref="AG60:AI60"/>
    <mergeCell ref="I60:M60"/>
    <mergeCell ref="N60:R60"/>
    <mergeCell ref="S60:U60"/>
    <mergeCell ref="V60:X60"/>
    <mergeCell ref="I59:M59"/>
    <mergeCell ref="N59:R59"/>
    <mergeCell ref="S59:U59"/>
    <mergeCell ref="B1:W2"/>
    <mergeCell ref="A4:H5"/>
    <mergeCell ref="I4:J4"/>
    <mergeCell ref="A6:H6"/>
    <mergeCell ref="N4:O4"/>
    <mergeCell ref="Q4:R4"/>
    <mergeCell ref="L4:M4"/>
    <mergeCell ref="Y4:Z4"/>
    <mergeCell ref="Y5:AC5"/>
    <mergeCell ref="Y54:AC54"/>
    <mergeCell ref="Y55:AC55"/>
    <mergeCell ref="AB4:AC4"/>
    <mergeCell ref="Y41:AC41"/>
    <mergeCell ref="Y33:AC33"/>
    <mergeCell ref="Y8:AC8"/>
    <mergeCell ref="Y12:AC12"/>
    <mergeCell ref="Y14:AC14"/>
    <mergeCell ref="I5:M5"/>
    <mergeCell ref="I6:M6"/>
    <mergeCell ref="N6:R6"/>
    <mergeCell ref="S6:U6"/>
    <mergeCell ref="V33:X33"/>
    <mergeCell ref="N55:R55"/>
    <mergeCell ref="I18:M18"/>
    <mergeCell ref="N18:R18"/>
    <mergeCell ref="S18:U18"/>
    <mergeCell ref="V18:X18"/>
    <mergeCell ref="I43:M43"/>
    <mergeCell ref="N43:R43"/>
    <mergeCell ref="S43:U43"/>
    <mergeCell ref="V43:X43"/>
    <mergeCell ref="AG4:AI5"/>
    <mergeCell ref="AD4:AF5"/>
    <mergeCell ref="AG54:AI54"/>
    <mergeCell ref="I54:M54"/>
    <mergeCell ref="N54:R54"/>
    <mergeCell ref="N5:R5"/>
    <mergeCell ref="V4:X5"/>
    <mergeCell ref="S4:U5"/>
    <mergeCell ref="I41:M41"/>
    <mergeCell ref="N41:R41"/>
    <mergeCell ref="N56:R56"/>
    <mergeCell ref="N57:R57"/>
    <mergeCell ref="I55:M55"/>
    <mergeCell ref="I56:M56"/>
    <mergeCell ref="I57:M57"/>
    <mergeCell ref="S56:U56"/>
    <mergeCell ref="S57:U57"/>
    <mergeCell ref="V54:X54"/>
    <mergeCell ref="S54:U54"/>
    <mergeCell ref="S55:U55"/>
    <mergeCell ref="V57:X57"/>
    <mergeCell ref="V55:X55"/>
    <mergeCell ref="V56:X56"/>
    <mergeCell ref="A59:H59"/>
    <mergeCell ref="A60:H60"/>
    <mergeCell ref="A61:H61"/>
    <mergeCell ref="B41:H41"/>
    <mergeCell ref="B43:H43"/>
    <mergeCell ref="A57:H57"/>
    <mergeCell ref="A50:H50"/>
    <mergeCell ref="B51:H51"/>
    <mergeCell ref="B52:H52"/>
    <mergeCell ref="B53:H53"/>
    <mergeCell ref="S17:U17"/>
    <mergeCell ref="V17:X17"/>
    <mergeCell ref="Y17:AC17"/>
    <mergeCell ref="AD17:AF17"/>
    <mergeCell ref="I16:M16"/>
    <mergeCell ref="N16:R16"/>
    <mergeCell ref="S16:U16"/>
    <mergeCell ref="V16:X16"/>
    <mergeCell ref="I21:M21"/>
    <mergeCell ref="N21:R21"/>
    <mergeCell ref="S21:U21"/>
    <mergeCell ref="V21:X21"/>
    <mergeCell ref="Y21:AC21"/>
    <mergeCell ref="AD21:AF21"/>
    <mergeCell ref="AG21:AI21"/>
    <mergeCell ref="AJ21:AP21"/>
    <mergeCell ref="AQ21:AW21"/>
    <mergeCell ref="B25:H25"/>
    <mergeCell ref="I25:M25"/>
    <mergeCell ref="N25:R25"/>
    <mergeCell ref="S25:U25"/>
    <mergeCell ref="V25:X25"/>
    <mergeCell ref="Y25:AC25"/>
    <mergeCell ref="AD25:AF25"/>
    <mergeCell ref="AG25:AI25"/>
    <mergeCell ref="AQ25:AW25"/>
    <mergeCell ref="B28:H28"/>
    <mergeCell ref="I28:M28"/>
    <mergeCell ref="N28:R28"/>
    <mergeCell ref="S28:U28"/>
    <mergeCell ref="V28:X28"/>
    <mergeCell ref="Y28:AC28"/>
    <mergeCell ref="AD28:AF28"/>
    <mergeCell ref="AG28:AI28"/>
    <mergeCell ref="AJ28:AP28"/>
    <mergeCell ref="AQ28:AW28"/>
    <mergeCell ref="B44:H44"/>
    <mergeCell ref="I44:M44"/>
    <mergeCell ref="N44:R44"/>
    <mergeCell ref="S44:U44"/>
    <mergeCell ref="V44:X44"/>
    <mergeCell ref="Y44:AC44"/>
    <mergeCell ref="AD44:AF44"/>
    <mergeCell ref="AG44:AI44"/>
    <mergeCell ref="Y47:AC47"/>
    <mergeCell ref="AD47:AF47"/>
    <mergeCell ref="AG47:AI47"/>
    <mergeCell ref="AJ47:AP47"/>
    <mergeCell ref="I46:M46"/>
    <mergeCell ref="N46:R46"/>
    <mergeCell ref="S46:U46"/>
    <mergeCell ref="V46:X46"/>
    <mergeCell ref="Y46:AC46"/>
    <mergeCell ref="AD46:AF46"/>
    <mergeCell ref="AG46:AI46"/>
    <mergeCell ref="AJ46:AP46"/>
    <mergeCell ref="A58:H58"/>
    <mergeCell ref="I58:M58"/>
    <mergeCell ref="N58:R58"/>
    <mergeCell ref="S58:U58"/>
    <mergeCell ref="AQ60:AW60"/>
    <mergeCell ref="AQ61:AW61"/>
    <mergeCell ref="AJ60:AP60"/>
    <mergeCell ref="AJ61:AP61"/>
    <mergeCell ref="CH51:CM52"/>
    <mergeCell ref="BF51:BK52"/>
    <mergeCell ref="BM51:BS52"/>
    <mergeCell ref="BT51:BY52"/>
    <mergeCell ref="AQ51:AW51"/>
    <mergeCell ref="AQ53:AW53"/>
    <mergeCell ref="CA51:CG52"/>
    <mergeCell ref="BT54:BY55"/>
    <mergeCell ref="BN49:BR49"/>
    <mergeCell ref="BM54:BS55"/>
    <mergeCell ref="AY51:BE52"/>
    <mergeCell ref="BT57:BY59"/>
    <mergeCell ref="AY57:BE59"/>
    <mergeCell ref="BF57:BK59"/>
    <mergeCell ref="BM57:BS59"/>
    <mergeCell ref="BE68:BJ68"/>
    <mergeCell ref="BE66:BJ66"/>
    <mergeCell ref="BE67:BJ67"/>
    <mergeCell ref="AY49:BM49"/>
  </mergeCells>
  <printOptions/>
  <pageMargins left="0.7874015748031497" right="0.1968503937007874" top="0.5905511811023623" bottom="0.3937007874015748" header="0.5118110236220472" footer="0.1968503937007874"/>
  <pageSetup horizontalDpi="600" verticalDpi="600" orientation="landscape" paperSize="9" scale="79" r:id="rId1"/>
  <headerFooter alignWithMargins="0">
    <oddFooter>&amp;C&amp;9 8/10&amp;R&amp;9&amp;A</oddFooter>
  </headerFooter>
</worksheet>
</file>

<file path=xl/worksheets/sheet11.xml><?xml version="1.0" encoding="utf-8"?>
<worksheet xmlns="http://schemas.openxmlformats.org/spreadsheetml/2006/main" xmlns:r="http://schemas.openxmlformats.org/officeDocument/2006/relationships">
  <dimension ref="A1:CM53"/>
  <sheetViews>
    <sheetView view="pageBreakPreview" zoomScale="95" zoomScaleSheetLayoutView="95" workbookViewId="0" topLeftCell="A1">
      <selection activeCell="A32" sqref="A32"/>
    </sheetView>
  </sheetViews>
  <sheetFormatPr defaultColWidth="9.00390625" defaultRowHeight="13.5"/>
  <cols>
    <col min="1" max="91" width="1.875" style="1" customWidth="1"/>
    <col min="92" max="16384" width="9.00390625" style="1" customWidth="1"/>
  </cols>
  <sheetData>
    <row r="1" spans="1:91" ht="13.5">
      <c r="A1" s="16"/>
      <c r="B1" s="415" t="s">
        <v>135</v>
      </c>
      <c r="C1" s="415"/>
      <c r="D1" s="415"/>
      <c r="E1" s="415"/>
      <c r="F1" s="415"/>
      <c r="G1" s="415"/>
      <c r="H1" s="415"/>
      <c r="I1" s="415"/>
      <c r="J1" s="415"/>
      <c r="K1" s="415"/>
      <c r="L1" s="415"/>
      <c r="M1" s="415"/>
      <c r="N1" s="415"/>
      <c r="O1" s="415"/>
      <c r="P1" s="415"/>
      <c r="Q1" s="415"/>
      <c r="R1" s="415"/>
      <c r="S1" s="415"/>
      <c r="T1" s="415"/>
      <c r="U1" s="415"/>
      <c r="V1" s="415"/>
      <c r="W1" s="415"/>
      <c r="X1" s="415"/>
      <c r="Y1" s="16"/>
      <c r="Z1" s="26"/>
      <c r="AA1" s="26"/>
      <c r="AB1" s="26"/>
      <c r="AC1" s="16"/>
      <c r="AD1" s="16"/>
      <c r="AE1" s="16"/>
      <c r="AF1" s="26"/>
      <c r="AG1" s="26"/>
      <c r="AH1" s="26"/>
      <c r="AI1" s="26"/>
      <c r="AJ1" s="26"/>
      <c r="AK1" s="26"/>
      <c r="AL1" s="26"/>
      <c r="AM1" s="26"/>
      <c r="AN1" s="26"/>
      <c r="AO1" s="26"/>
      <c r="AP1" s="26"/>
      <c r="AQ1" s="26"/>
      <c r="AR1" s="26"/>
      <c r="AS1" s="26"/>
      <c r="AT1" s="26"/>
      <c r="AU1" s="26"/>
      <c r="AV1" s="26"/>
      <c r="AW1" s="16"/>
      <c r="AX1" s="16"/>
      <c r="AY1" s="16"/>
      <c r="AZ1" s="16"/>
      <c r="BA1" s="16"/>
      <c r="BB1" s="16"/>
      <c r="BC1" s="16"/>
      <c r="BD1" s="16"/>
      <c r="BE1" s="16"/>
      <c r="BF1" s="16"/>
      <c r="BG1" s="16"/>
      <c r="BH1" s="16"/>
      <c r="BI1" s="16"/>
      <c r="BJ1" s="16"/>
      <c r="BK1" s="16"/>
      <c r="BL1" s="16"/>
      <c r="BM1" s="16"/>
      <c r="BN1" s="16"/>
      <c r="BO1" s="16"/>
      <c r="BP1" s="16"/>
      <c r="BQ1" s="16"/>
      <c r="BR1" s="16"/>
      <c r="BS1" s="16"/>
      <c r="BT1" s="417" t="s">
        <v>263</v>
      </c>
      <c r="BU1" s="417"/>
      <c r="BV1" s="417"/>
      <c r="BW1" s="417"/>
      <c r="BX1" s="417"/>
      <c r="BY1" s="416">
        <f>'表紙'!AM24</f>
        <v>0</v>
      </c>
      <c r="BZ1" s="416"/>
      <c r="CA1" s="416"/>
      <c r="CB1" s="416"/>
      <c r="CC1" s="416"/>
      <c r="CD1" s="416"/>
      <c r="CE1" s="416"/>
      <c r="CF1" s="416"/>
      <c r="CG1" s="416"/>
      <c r="CH1" s="416"/>
      <c r="CI1" s="416"/>
      <c r="CJ1" s="416"/>
      <c r="CK1" s="416"/>
      <c r="CL1" s="416"/>
      <c r="CM1" s="16"/>
    </row>
    <row r="2" spans="1:91" ht="13.5">
      <c r="A2" s="16"/>
      <c r="B2" s="415"/>
      <c r="C2" s="415"/>
      <c r="D2" s="415"/>
      <c r="E2" s="415"/>
      <c r="F2" s="415"/>
      <c r="G2" s="415"/>
      <c r="H2" s="415"/>
      <c r="I2" s="415"/>
      <c r="J2" s="415"/>
      <c r="K2" s="415"/>
      <c r="L2" s="415"/>
      <c r="M2" s="415"/>
      <c r="N2" s="415"/>
      <c r="O2" s="415"/>
      <c r="P2" s="415"/>
      <c r="Q2" s="415"/>
      <c r="R2" s="415"/>
      <c r="S2" s="415"/>
      <c r="T2" s="415"/>
      <c r="U2" s="415"/>
      <c r="V2" s="415"/>
      <c r="W2" s="415"/>
      <c r="X2" s="415"/>
      <c r="Y2" s="16"/>
      <c r="Z2" s="16"/>
      <c r="AA2" s="16"/>
      <c r="AB2" s="16"/>
      <c r="AC2" s="419" t="s">
        <v>266</v>
      </c>
      <c r="AD2" s="419"/>
      <c r="AE2" s="419"/>
      <c r="AF2" s="79">
        <f>IF('表紙'!BX2="","",'表紙'!BX2)</f>
      </c>
      <c r="AG2" s="79" t="s">
        <v>243</v>
      </c>
      <c r="AH2" s="79">
        <f>IF('表紙'!CB2="","",'表紙'!CB2)</f>
      </c>
      <c r="AI2" s="79" t="s">
        <v>267</v>
      </c>
      <c r="AJ2" s="79">
        <f>IF('表紙'!CF2="","",'表紙'!CF2)</f>
      </c>
      <c r="AK2" s="79" t="s">
        <v>241</v>
      </c>
      <c r="AL2" s="79"/>
      <c r="AM2" s="419" t="s">
        <v>268</v>
      </c>
      <c r="AN2" s="419"/>
      <c r="AO2" s="419"/>
      <c r="AP2" s="79">
        <f>IF('表紙'!BX3="","",'表紙'!BX3)</f>
      </c>
      <c r="AQ2" s="79" t="s">
        <v>243</v>
      </c>
      <c r="AR2" s="79">
        <f>IF('表紙'!CB3="","",'表紙'!CB3)</f>
      </c>
      <c r="AS2" s="79" t="s">
        <v>267</v>
      </c>
      <c r="AT2" s="79">
        <f>IF('表紙'!CF3="","",'表紙'!CF3)</f>
      </c>
      <c r="AU2" s="79" t="s">
        <v>269</v>
      </c>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row>
    <row r="3" spans="1:91" ht="13.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729" t="s">
        <v>196</v>
      </c>
      <c r="BX3" s="729"/>
      <c r="BY3" s="729"/>
      <c r="BZ3" s="729"/>
      <c r="CA3" s="729"/>
      <c r="CB3" s="729"/>
      <c r="CC3" s="16"/>
      <c r="CD3" s="16"/>
      <c r="CE3" s="16"/>
      <c r="CF3" s="16"/>
      <c r="CG3" s="16"/>
      <c r="CH3" s="16"/>
      <c r="CI3" s="16"/>
      <c r="CJ3" s="16"/>
      <c r="CK3" s="16"/>
      <c r="CL3" s="16"/>
      <c r="CM3" s="16"/>
    </row>
    <row r="4" spans="1:91" ht="13.5">
      <c r="A4" s="409" t="s">
        <v>132</v>
      </c>
      <c r="B4" s="386"/>
      <c r="C4" s="386"/>
      <c r="D4" s="386"/>
      <c r="E4" s="386"/>
      <c r="F4" s="386"/>
      <c r="G4" s="387"/>
      <c r="H4" s="409" t="s">
        <v>134</v>
      </c>
      <c r="I4" s="386"/>
      <c r="J4" s="386"/>
      <c r="K4" s="386"/>
      <c r="L4" s="386"/>
      <c r="M4" s="386"/>
      <c r="N4" s="386"/>
      <c r="O4" s="386"/>
      <c r="P4" s="386"/>
      <c r="Q4" s="386"/>
      <c r="R4" s="386"/>
      <c r="S4" s="386"/>
      <c r="T4" s="386"/>
      <c r="U4" s="386"/>
      <c r="V4" s="409">
        <f>'売上高'!Y6</f>
        <v>2</v>
      </c>
      <c r="W4" s="386"/>
      <c r="X4" s="82" t="s">
        <v>139</v>
      </c>
      <c r="Y4" s="386">
        <f>'売上高'!AB6</f>
        <v>0</v>
      </c>
      <c r="Z4" s="386"/>
      <c r="AA4" s="386" t="s">
        <v>186</v>
      </c>
      <c r="AB4" s="386"/>
      <c r="AC4" s="386"/>
      <c r="AD4" s="386"/>
      <c r="AE4" s="458">
        <f>'売上高'!AJ6</f>
        <v>3</v>
      </c>
      <c r="AF4" s="459"/>
      <c r="AG4" s="84" t="s">
        <v>24</v>
      </c>
      <c r="AH4" s="459">
        <f>'売上高'!AM6</f>
        <v>0</v>
      </c>
      <c r="AI4" s="459"/>
      <c r="AJ4" s="459" t="s">
        <v>187</v>
      </c>
      <c r="AK4" s="459"/>
      <c r="AL4" s="459"/>
      <c r="AM4" s="459"/>
      <c r="AN4" s="460"/>
      <c r="AO4" s="458">
        <f>'売上高'!AU6</f>
        <v>4</v>
      </c>
      <c r="AP4" s="459"/>
      <c r="AQ4" s="84" t="s">
        <v>24</v>
      </c>
      <c r="AR4" s="459">
        <f>'売上高'!AX6</f>
        <v>0</v>
      </c>
      <c r="AS4" s="459"/>
      <c r="AT4" s="459" t="s">
        <v>187</v>
      </c>
      <c r="AU4" s="459"/>
      <c r="AV4" s="459"/>
      <c r="AW4" s="459"/>
      <c r="AX4" s="460"/>
      <c r="AY4" s="458">
        <f>'売上高'!BF6</f>
        <v>5</v>
      </c>
      <c r="AZ4" s="459"/>
      <c r="BA4" s="84" t="s">
        <v>24</v>
      </c>
      <c r="BB4" s="459">
        <f>'売上高'!BI6</f>
        <v>0</v>
      </c>
      <c r="BC4" s="459"/>
      <c r="BD4" s="459" t="s">
        <v>187</v>
      </c>
      <c r="BE4" s="459"/>
      <c r="BF4" s="459"/>
      <c r="BG4" s="459"/>
      <c r="BH4" s="460"/>
      <c r="BI4" s="458">
        <f>'売上高'!BQ6</f>
        <v>6</v>
      </c>
      <c r="BJ4" s="459"/>
      <c r="BK4" s="84" t="s">
        <v>24</v>
      </c>
      <c r="BL4" s="459">
        <f>'売上高'!BT6</f>
        <v>0</v>
      </c>
      <c r="BM4" s="459"/>
      <c r="BN4" s="459" t="s">
        <v>187</v>
      </c>
      <c r="BO4" s="459"/>
      <c r="BP4" s="459"/>
      <c r="BQ4" s="459"/>
      <c r="BR4" s="460"/>
      <c r="BS4" s="458">
        <f>'売上高'!CB6</f>
        <v>7</v>
      </c>
      <c r="BT4" s="459"/>
      <c r="BU4" s="84" t="s">
        <v>24</v>
      </c>
      <c r="BV4" s="459">
        <f>'売上高'!CE6</f>
        <v>0</v>
      </c>
      <c r="BW4" s="459"/>
      <c r="BX4" s="459" t="s">
        <v>187</v>
      </c>
      <c r="BY4" s="459"/>
      <c r="BZ4" s="459"/>
      <c r="CA4" s="459"/>
      <c r="CB4" s="460"/>
      <c r="CC4" s="16"/>
      <c r="CD4" s="16"/>
      <c r="CE4" s="16"/>
      <c r="CF4" s="16"/>
      <c r="CG4" s="16"/>
      <c r="CH4" s="16"/>
      <c r="CI4" s="16"/>
      <c r="CJ4" s="16"/>
      <c r="CK4" s="16"/>
      <c r="CL4" s="16"/>
      <c r="CM4" s="16"/>
    </row>
    <row r="5" spans="1:91" ht="13.5">
      <c r="A5" s="411"/>
      <c r="B5" s="412"/>
      <c r="C5" s="412"/>
      <c r="D5" s="412"/>
      <c r="E5" s="412"/>
      <c r="F5" s="412"/>
      <c r="G5" s="413"/>
      <c r="H5" s="411"/>
      <c r="I5" s="412"/>
      <c r="J5" s="412"/>
      <c r="K5" s="412"/>
      <c r="L5" s="412"/>
      <c r="M5" s="412"/>
      <c r="N5" s="412"/>
      <c r="O5" s="412"/>
      <c r="P5" s="412"/>
      <c r="Q5" s="412"/>
      <c r="R5" s="412"/>
      <c r="S5" s="412"/>
      <c r="T5" s="412"/>
      <c r="U5" s="412"/>
      <c r="V5" s="363" t="s">
        <v>120</v>
      </c>
      <c r="W5" s="364"/>
      <c r="X5" s="364"/>
      <c r="Y5" s="364"/>
      <c r="Z5" s="364"/>
      <c r="AA5" s="364"/>
      <c r="AB5" s="364"/>
      <c r="AC5" s="364"/>
      <c r="AD5" s="365"/>
      <c r="AE5" s="392" t="s">
        <v>133</v>
      </c>
      <c r="AF5" s="392"/>
      <c r="AG5" s="392"/>
      <c r="AH5" s="392"/>
      <c r="AI5" s="392"/>
      <c r="AJ5" s="392" t="s">
        <v>127</v>
      </c>
      <c r="AK5" s="392"/>
      <c r="AL5" s="392"/>
      <c r="AM5" s="392"/>
      <c r="AN5" s="392"/>
      <c r="AO5" s="392" t="s">
        <v>133</v>
      </c>
      <c r="AP5" s="392"/>
      <c r="AQ5" s="392"/>
      <c r="AR5" s="392"/>
      <c r="AS5" s="392"/>
      <c r="AT5" s="392" t="s">
        <v>127</v>
      </c>
      <c r="AU5" s="392"/>
      <c r="AV5" s="392"/>
      <c r="AW5" s="392"/>
      <c r="AX5" s="392"/>
      <c r="AY5" s="392" t="s">
        <v>133</v>
      </c>
      <c r="AZ5" s="392"/>
      <c r="BA5" s="392"/>
      <c r="BB5" s="392"/>
      <c r="BC5" s="392"/>
      <c r="BD5" s="392" t="s">
        <v>127</v>
      </c>
      <c r="BE5" s="392"/>
      <c r="BF5" s="392"/>
      <c r="BG5" s="392"/>
      <c r="BH5" s="392"/>
      <c r="BI5" s="392" t="s">
        <v>133</v>
      </c>
      <c r="BJ5" s="392"/>
      <c r="BK5" s="392"/>
      <c r="BL5" s="392"/>
      <c r="BM5" s="392"/>
      <c r="BN5" s="392" t="s">
        <v>127</v>
      </c>
      <c r="BO5" s="392"/>
      <c r="BP5" s="392"/>
      <c r="BQ5" s="392"/>
      <c r="BR5" s="392"/>
      <c r="BS5" s="392" t="s">
        <v>133</v>
      </c>
      <c r="BT5" s="392"/>
      <c r="BU5" s="392"/>
      <c r="BV5" s="392"/>
      <c r="BW5" s="392"/>
      <c r="BX5" s="392" t="s">
        <v>127</v>
      </c>
      <c r="BY5" s="392"/>
      <c r="BZ5" s="392"/>
      <c r="CA5" s="392"/>
      <c r="CB5" s="392"/>
      <c r="CC5" s="16"/>
      <c r="CD5" s="16"/>
      <c r="CE5" s="16"/>
      <c r="CF5" s="16"/>
      <c r="CG5" s="16"/>
      <c r="CH5" s="16"/>
      <c r="CI5" s="16"/>
      <c r="CJ5" s="16"/>
      <c r="CK5" s="16"/>
      <c r="CL5" s="16"/>
      <c r="CM5" s="16"/>
    </row>
    <row r="6" spans="1:91" ht="13.5">
      <c r="A6" s="391"/>
      <c r="B6" s="391"/>
      <c r="C6" s="391"/>
      <c r="D6" s="391"/>
      <c r="E6" s="391"/>
      <c r="F6" s="391"/>
      <c r="G6" s="391"/>
      <c r="H6" s="706"/>
      <c r="I6" s="707"/>
      <c r="J6" s="707"/>
      <c r="K6" s="707"/>
      <c r="L6" s="707"/>
      <c r="M6" s="707"/>
      <c r="N6" s="707"/>
      <c r="O6" s="707"/>
      <c r="P6" s="707"/>
      <c r="Q6" s="707"/>
      <c r="R6" s="707"/>
      <c r="S6" s="707"/>
      <c r="T6" s="707"/>
      <c r="U6" s="708"/>
      <c r="V6" s="709"/>
      <c r="W6" s="477"/>
      <c r="X6" s="477"/>
      <c r="Y6" s="477"/>
      <c r="Z6" s="477"/>
      <c r="AA6" s="477"/>
      <c r="AB6" s="477"/>
      <c r="AC6" s="477"/>
      <c r="AD6" s="478"/>
      <c r="AE6" s="428"/>
      <c r="AF6" s="428"/>
      <c r="AG6" s="428"/>
      <c r="AH6" s="428"/>
      <c r="AI6" s="428"/>
      <c r="AJ6" s="705">
        <f aca="true" t="shared" si="0" ref="AJ6:AJ13">V6-AE6</f>
        <v>0</v>
      </c>
      <c r="AK6" s="705"/>
      <c r="AL6" s="705"/>
      <c r="AM6" s="705"/>
      <c r="AN6" s="705"/>
      <c r="AO6" s="428"/>
      <c r="AP6" s="428"/>
      <c r="AQ6" s="428"/>
      <c r="AR6" s="428"/>
      <c r="AS6" s="428"/>
      <c r="AT6" s="705">
        <f aca="true" t="shared" si="1" ref="AT6:AT13">AJ6-AO6</f>
        <v>0</v>
      </c>
      <c r="AU6" s="705"/>
      <c r="AV6" s="705"/>
      <c r="AW6" s="705"/>
      <c r="AX6" s="705"/>
      <c r="AY6" s="428"/>
      <c r="AZ6" s="428"/>
      <c r="BA6" s="428"/>
      <c r="BB6" s="428"/>
      <c r="BC6" s="428"/>
      <c r="BD6" s="705">
        <f aca="true" t="shared" si="2" ref="BD6:BD13">AT6-AY6</f>
        <v>0</v>
      </c>
      <c r="BE6" s="705"/>
      <c r="BF6" s="705"/>
      <c r="BG6" s="705"/>
      <c r="BH6" s="705"/>
      <c r="BI6" s="428"/>
      <c r="BJ6" s="428"/>
      <c r="BK6" s="428"/>
      <c r="BL6" s="428"/>
      <c r="BM6" s="428"/>
      <c r="BN6" s="705">
        <f aca="true" t="shared" si="3" ref="BN6:BN13">BD6-BI6</f>
        <v>0</v>
      </c>
      <c r="BO6" s="705"/>
      <c r="BP6" s="705"/>
      <c r="BQ6" s="705"/>
      <c r="BR6" s="705"/>
      <c r="BS6" s="428"/>
      <c r="BT6" s="428"/>
      <c r="BU6" s="428"/>
      <c r="BV6" s="428"/>
      <c r="BW6" s="428"/>
      <c r="BX6" s="705">
        <f aca="true" t="shared" si="4" ref="BX6:BX13">BN6-BS6</f>
        <v>0</v>
      </c>
      <c r="BY6" s="705"/>
      <c r="BZ6" s="705"/>
      <c r="CA6" s="705"/>
      <c r="CB6" s="705"/>
      <c r="CC6" s="16"/>
      <c r="CD6" s="16"/>
      <c r="CE6" s="16"/>
      <c r="CF6" s="16"/>
      <c r="CG6" s="16"/>
      <c r="CH6" s="16"/>
      <c r="CI6" s="16"/>
      <c r="CJ6" s="16"/>
      <c r="CK6" s="16"/>
      <c r="CL6" s="16"/>
      <c r="CM6" s="16"/>
    </row>
    <row r="7" spans="1:91" ht="14.25" customHeight="1">
      <c r="A7" s="391"/>
      <c r="B7" s="391"/>
      <c r="C7" s="391"/>
      <c r="D7" s="391"/>
      <c r="E7" s="391"/>
      <c r="F7" s="391"/>
      <c r="G7" s="391"/>
      <c r="H7" s="706"/>
      <c r="I7" s="707"/>
      <c r="J7" s="707"/>
      <c r="K7" s="707"/>
      <c r="L7" s="707"/>
      <c r="M7" s="707"/>
      <c r="N7" s="707"/>
      <c r="O7" s="707"/>
      <c r="P7" s="707"/>
      <c r="Q7" s="707"/>
      <c r="R7" s="707"/>
      <c r="S7" s="707"/>
      <c r="T7" s="707"/>
      <c r="U7" s="708"/>
      <c r="V7" s="709"/>
      <c r="W7" s="477"/>
      <c r="X7" s="477"/>
      <c r="Y7" s="477"/>
      <c r="Z7" s="477"/>
      <c r="AA7" s="477"/>
      <c r="AB7" s="477"/>
      <c r="AC7" s="477"/>
      <c r="AD7" s="478"/>
      <c r="AE7" s="428"/>
      <c r="AF7" s="428"/>
      <c r="AG7" s="428"/>
      <c r="AH7" s="428"/>
      <c r="AI7" s="428"/>
      <c r="AJ7" s="705">
        <f t="shared" si="0"/>
        <v>0</v>
      </c>
      <c r="AK7" s="705"/>
      <c r="AL7" s="705"/>
      <c r="AM7" s="705"/>
      <c r="AN7" s="705"/>
      <c r="AO7" s="428"/>
      <c r="AP7" s="428"/>
      <c r="AQ7" s="428"/>
      <c r="AR7" s="428"/>
      <c r="AS7" s="428"/>
      <c r="AT7" s="705">
        <f t="shared" si="1"/>
        <v>0</v>
      </c>
      <c r="AU7" s="705"/>
      <c r="AV7" s="705"/>
      <c r="AW7" s="705"/>
      <c r="AX7" s="705"/>
      <c r="AY7" s="428"/>
      <c r="AZ7" s="428"/>
      <c r="BA7" s="428"/>
      <c r="BB7" s="428"/>
      <c r="BC7" s="428"/>
      <c r="BD7" s="705">
        <f t="shared" si="2"/>
        <v>0</v>
      </c>
      <c r="BE7" s="705"/>
      <c r="BF7" s="705"/>
      <c r="BG7" s="705"/>
      <c r="BH7" s="705"/>
      <c r="BI7" s="428"/>
      <c r="BJ7" s="428"/>
      <c r="BK7" s="428"/>
      <c r="BL7" s="428"/>
      <c r="BM7" s="428"/>
      <c r="BN7" s="705">
        <f t="shared" si="3"/>
        <v>0</v>
      </c>
      <c r="BO7" s="705"/>
      <c r="BP7" s="705"/>
      <c r="BQ7" s="705"/>
      <c r="BR7" s="705"/>
      <c r="BS7" s="428"/>
      <c r="BT7" s="428"/>
      <c r="BU7" s="428"/>
      <c r="BV7" s="428"/>
      <c r="BW7" s="428"/>
      <c r="BX7" s="705">
        <f t="shared" si="4"/>
        <v>0</v>
      </c>
      <c r="BY7" s="705"/>
      <c r="BZ7" s="705"/>
      <c r="CA7" s="705"/>
      <c r="CB7" s="705"/>
      <c r="CC7" s="16"/>
      <c r="CD7" s="16"/>
      <c r="CE7" s="16"/>
      <c r="CF7" s="16"/>
      <c r="CG7" s="16"/>
      <c r="CH7" s="16"/>
      <c r="CI7" s="16"/>
      <c r="CJ7" s="16"/>
      <c r="CK7" s="16"/>
      <c r="CL7" s="16"/>
      <c r="CM7" s="16"/>
    </row>
    <row r="8" spans="1:91" ht="13.5">
      <c r="A8" s="391"/>
      <c r="B8" s="391"/>
      <c r="C8" s="391"/>
      <c r="D8" s="391"/>
      <c r="E8" s="391"/>
      <c r="F8" s="391"/>
      <c r="G8" s="391"/>
      <c r="H8" s="706"/>
      <c r="I8" s="707"/>
      <c r="J8" s="707"/>
      <c r="K8" s="707"/>
      <c r="L8" s="707"/>
      <c r="M8" s="707"/>
      <c r="N8" s="707"/>
      <c r="O8" s="707"/>
      <c r="P8" s="707"/>
      <c r="Q8" s="707"/>
      <c r="R8" s="707"/>
      <c r="S8" s="707"/>
      <c r="T8" s="707"/>
      <c r="U8" s="708"/>
      <c r="V8" s="709"/>
      <c r="W8" s="477"/>
      <c r="X8" s="477"/>
      <c r="Y8" s="477"/>
      <c r="Z8" s="477"/>
      <c r="AA8" s="477"/>
      <c r="AB8" s="477"/>
      <c r="AC8" s="477"/>
      <c r="AD8" s="478"/>
      <c r="AE8" s="428"/>
      <c r="AF8" s="428"/>
      <c r="AG8" s="428"/>
      <c r="AH8" s="428"/>
      <c r="AI8" s="428"/>
      <c r="AJ8" s="705">
        <f t="shared" si="0"/>
        <v>0</v>
      </c>
      <c r="AK8" s="705"/>
      <c r="AL8" s="705"/>
      <c r="AM8" s="705"/>
      <c r="AN8" s="705"/>
      <c r="AO8" s="428"/>
      <c r="AP8" s="428"/>
      <c r="AQ8" s="428"/>
      <c r="AR8" s="428"/>
      <c r="AS8" s="428"/>
      <c r="AT8" s="705">
        <f t="shared" si="1"/>
        <v>0</v>
      </c>
      <c r="AU8" s="705"/>
      <c r="AV8" s="705"/>
      <c r="AW8" s="705"/>
      <c r="AX8" s="705"/>
      <c r="AY8" s="428"/>
      <c r="AZ8" s="428"/>
      <c r="BA8" s="428"/>
      <c r="BB8" s="428"/>
      <c r="BC8" s="428"/>
      <c r="BD8" s="705">
        <f t="shared" si="2"/>
        <v>0</v>
      </c>
      <c r="BE8" s="705"/>
      <c r="BF8" s="705"/>
      <c r="BG8" s="705"/>
      <c r="BH8" s="705"/>
      <c r="BI8" s="428"/>
      <c r="BJ8" s="428"/>
      <c r="BK8" s="428"/>
      <c r="BL8" s="428"/>
      <c r="BM8" s="428"/>
      <c r="BN8" s="705">
        <f t="shared" si="3"/>
        <v>0</v>
      </c>
      <c r="BO8" s="705"/>
      <c r="BP8" s="705"/>
      <c r="BQ8" s="705"/>
      <c r="BR8" s="705"/>
      <c r="BS8" s="428"/>
      <c r="BT8" s="428"/>
      <c r="BU8" s="428"/>
      <c r="BV8" s="428"/>
      <c r="BW8" s="428"/>
      <c r="BX8" s="705">
        <f t="shared" si="4"/>
        <v>0</v>
      </c>
      <c r="BY8" s="705"/>
      <c r="BZ8" s="705"/>
      <c r="CA8" s="705"/>
      <c r="CB8" s="705"/>
      <c r="CC8" s="16"/>
      <c r="CD8" s="16"/>
      <c r="CE8" s="16"/>
      <c r="CF8" s="16"/>
      <c r="CG8" s="16"/>
      <c r="CH8" s="16"/>
      <c r="CI8" s="16"/>
      <c r="CJ8" s="16"/>
      <c r="CK8" s="16"/>
      <c r="CL8" s="16"/>
      <c r="CM8" s="16"/>
    </row>
    <row r="9" spans="1:91" ht="13.5">
      <c r="A9" s="391"/>
      <c r="B9" s="391"/>
      <c r="C9" s="391"/>
      <c r="D9" s="391"/>
      <c r="E9" s="391"/>
      <c r="F9" s="391"/>
      <c r="G9" s="391"/>
      <c r="H9" s="706"/>
      <c r="I9" s="707"/>
      <c r="J9" s="707"/>
      <c r="K9" s="707"/>
      <c r="L9" s="707"/>
      <c r="M9" s="707"/>
      <c r="N9" s="707"/>
      <c r="O9" s="707"/>
      <c r="P9" s="707"/>
      <c r="Q9" s="707"/>
      <c r="R9" s="707"/>
      <c r="S9" s="707"/>
      <c r="T9" s="707"/>
      <c r="U9" s="708"/>
      <c r="V9" s="709"/>
      <c r="W9" s="477"/>
      <c r="X9" s="477"/>
      <c r="Y9" s="477"/>
      <c r="Z9" s="477"/>
      <c r="AA9" s="477"/>
      <c r="AB9" s="477"/>
      <c r="AC9" s="477"/>
      <c r="AD9" s="478"/>
      <c r="AE9" s="428"/>
      <c r="AF9" s="428"/>
      <c r="AG9" s="428"/>
      <c r="AH9" s="428"/>
      <c r="AI9" s="428"/>
      <c r="AJ9" s="705">
        <f t="shared" si="0"/>
        <v>0</v>
      </c>
      <c r="AK9" s="705"/>
      <c r="AL9" s="705"/>
      <c r="AM9" s="705"/>
      <c r="AN9" s="705"/>
      <c r="AO9" s="428"/>
      <c r="AP9" s="428"/>
      <c r="AQ9" s="428"/>
      <c r="AR9" s="428"/>
      <c r="AS9" s="428"/>
      <c r="AT9" s="705">
        <f t="shared" si="1"/>
        <v>0</v>
      </c>
      <c r="AU9" s="705"/>
      <c r="AV9" s="705"/>
      <c r="AW9" s="705"/>
      <c r="AX9" s="705"/>
      <c r="AY9" s="428"/>
      <c r="AZ9" s="428"/>
      <c r="BA9" s="428"/>
      <c r="BB9" s="428"/>
      <c r="BC9" s="428"/>
      <c r="BD9" s="705">
        <f t="shared" si="2"/>
        <v>0</v>
      </c>
      <c r="BE9" s="705"/>
      <c r="BF9" s="705"/>
      <c r="BG9" s="705"/>
      <c r="BH9" s="705"/>
      <c r="BI9" s="428"/>
      <c r="BJ9" s="428"/>
      <c r="BK9" s="428"/>
      <c r="BL9" s="428"/>
      <c r="BM9" s="428"/>
      <c r="BN9" s="705">
        <f t="shared" si="3"/>
        <v>0</v>
      </c>
      <c r="BO9" s="705"/>
      <c r="BP9" s="705"/>
      <c r="BQ9" s="705"/>
      <c r="BR9" s="705"/>
      <c r="BS9" s="428"/>
      <c r="BT9" s="428"/>
      <c r="BU9" s="428"/>
      <c r="BV9" s="428"/>
      <c r="BW9" s="428"/>
      <c r="BX9" s="705">
        <f t="shared" si="4"/>
        <v>0</v>
      </c>
      <c r="BY9" s="705"/>
      <c r="BZ9" s="705"/>
      <c r="CA9" s="705"/>
      <c r="CB9" s="705"/>
      <c r="CC9" s="16"/>
      <c r="CD9" s="16"/>
      <c r="CE9" s="721" t="s">
        <v>140</v>
      </c>
      <c r="CF9" s="721"/>
      <c r="CG9" s="721"/>
      <c r="CH9" s="721"/>
      <c r="CI9" s="721"/>
      <c r="CJ9" s="721"/>
      <c r="CK9" s="721"/>
      <c r="CL9" s="16"/>
      <c r="CM9" s="16"/>
    </row>
    <row r="10" spans="1:91" ht="13.5" customHeight="1">
      <c r="A10" s="391"/>
      <c r="B10" s="391"/>
      <c r="C10" s="391"/>
      <c r="D10" s="391"/>
      <c r="E10" s="391"/>
      <c r="F10" s="391"/>
      <c r="G10" s="391"/>
      <c r="H10" s="706"/>
      <c r="I10" s="707"/>
      <c r="J10" s="707"/>
      <c r="K10" s="707"/>
      <c r="L10" s="707"/>
      <c r="M10" s="707"/>
      <c r="N10" s="707"/>
      <c r="O10" s="707"/>
      <c r="P10" s="707"/>
      <c r="Q10" s="707"/>
      <c r="R10" s="707"/>
      <c r="S10" s="707"/>
      <c r="T10" s="707"/>
      <c r="U10" s="708"/>
      <c r="V10" s="709"/>
      <c r="W10" s="477"/>
      <c r="X10" s="477"/>
      <c r="Y10" s="477"/>
      <c r="Z10" s="477"/>
      <c r="AA10" s="477"/>
      <c r="AB10" s="477"/>
      <c r="AC10" s="477"/>
      <c r="AD10" s="478"/>
      <c r="AE10" s="428"/>
      <c r="AF10" s="428"/>
      <c r="AG10" s="428"/>
      <c r="AH10" s="428"/>
      <c r="AI10" s="428"/>
      <c r="AJ10" s="705">
        <f t="shared" si="0"/>
        <v>0</v>
      </c>
      <c r="AK10" s="705"/>
      <c r="AL10" s="705"/>
      <c r="AM10" s="705"/>
      <c r="AN10" s="705"/>
      <c r="AO10" s="428"/>
      <c r="AP10" s="428"/>
      <c r="AQ10" s="428"/>
      <c r="AR10" s="428"/>
      <c r="AS10" s="428"/>
      <c r="AT10" s="705">
        <f t="shared" si="1"/>
        <v>0</v>
      </c>
      <c r="AU10" s="705"/>
      <c r="AV10" s="705"/>
      <c r="AW10" s="705"/>
      <c r="AX10" s="705"/>
      <c r="AY10" s="428"/>
      <c r="AZ10" s="428"/>
      <c r="BA10" s="428"/>
      <c r="BB10" s="428"/>
      <c r="BC10" s="428"/>
      <c r="BD10" s="705">
        <f t="shared" si="2"/>
        <v>0</v>
      </c>
      <c r="BE10" s="705"/>
      <c r="BF10" s="705"/>
      <c r="BG10" s="705"/>
      <c r="BH10" s="705"/>
      <c r="BI10" s="428"/>
      <c r="BJ10" s="428"/>
      <c r="BK10" s="428"/>
      <c r="BL10" s="428"/>
      <c r="BM10" s="428"/>
      <c r="BN10" s="705">
        <f t="shared" si="3"/>
        <v>0</v>
      </c>
      <c r="BO10" s="705"/>
      <c r="BP10" s="705"/>
      <c r="BQ10" s="705"/>
      <c r="BR10" s="705"/>
      <c r="BS10" s="428"/>
      <c r="BT10" s="428"/>
      <c r="BU10" s="428"/>
      <c r="BV10" s="428"/>
      <c r="BW10" s="428"/>
      <c r="BX10" s="705">
        <f t="shared" si="4"/>
        <v>0</v>
      </c>
      <c r="BY10" s="705"/>
      <c r="BZ10" s="705"/>
      <c r="CA10" s="705"/>
      <c r="CB10" s="705"/>
      <c r="CC10" s="16"/>
      <c r="CD10" s="16"/>
      <c r="CE10" s="720" t="s">
        <v>142</v>
      </c>
      <c r="CF10" s="720"/>
      <c r="CG10" s="720"/>
      <c r="CH10" s="720"/>
      <c r="CI10" s="720"/>
      <c r="CJ10" s="720"/>
      <c r="CK10" s="720"/>
      <c r="CL10" s="16"/>
      <c r="CM10" s="16"/>
    </row>
    <row r="11" spans="1:91" ht="14.25" customHeight="1" thickBot="1">
      <c r="A11" s="391"/>
      <c r="B11" s="391"/>
      <c r="C11" s="391"/>
      <c r="D11" s="391"/>
      <c r="E11" s="391"/>
      <c r="F11" s="391"/>
      <c r="G11" s="391"/>
      <c r="H11" s="706"/>
      <c r="I11" s="707"/>
      <c r="J11" s="707"/>
      <c r="K11" s="707"/>
      <c r="L11" s="707"/>
      <c r="M11" s="707"/>
      <c r="N11" s="707"/>
      <c r="O11" s="707"/>
      <c r="P11" s="707"/>
      <c r="Q11" s="707"/>
      <c r="R11" s="707"/>
      <c r="S11" s="707"/>
      <c r="T11" s="707"/>
      <c r="U11" s="708"/>
      <c r="V11" s="709"/>
      <c r="W11" s="477"/>
      <c r="X11" s="477"/>
      <c r="Y11" s="477"/>
      <c r="Z11" s="477"/>
      <c r="AA11" s="477"/>
      <c r="AB11" s="477"/>
      <c r="AC11" s="477"/>
      <c r="AD11" s="478"/>
      <c r="AE11" s="428"/>
      <c r="AF11" s="428"/>
      <c r="AG11" s="428"/>
      <c r="AH11" s="428"/>
      <c r="AI11" s="428"/>
      <c r="AJ11" s="705">
        <f t="shared" si="0"/>
        <v>0</v>
      </c>
      <c r="AK11" s="705"/>
      <c r="AL11" s="705"/>
      <c r="AM11" s="705"/>
      <c r="AN11" s="705"/>
      <c r="AO11" s="428"/>
      <c r="AP11" s="428"/>
      <c r="AQ11" s="428"/>
      <c r="AR11" s="428"/>
      <c r="AS11" s="428"/>
      <c r="AT11" s="705">
        <f t="shared" si="1"/>
        <v>0</v>
      </c>
      <c r="AU11" s="705"/>
      <c r="AV11" s="705"/>
      <c r="AW11" s="705"/>
      <c r="AX11" s="705"/>
      <c r="AY11" s="428"/>
      <c r="AZ11" s="428"/>
      <c r="BA11" s="428"/>
      <c r="BB11" s="428"/>
      <c r="BC11" s="428"/>
      <c r="BD11" s="705">
        <f t="shared" si="2"/>
        <v>0</v>
      </c>
      <c r="BE11" s="705"/>
      <c r="BF11" s="705"/>
      <c r="BG11" s="705"/>
      <c r="BH11" s="705"/>
      <c r="BI11" s="428"/>
      <c r="BJ11" s="428"/>
      <c r="BK11" s="428"/>
      <c r="BL11" s="428"/>
      <c r="BM11" s="428"/>
      <c r="BN11" s="705">
        <f t="shared" si="3"/>
        <v>0</v>
      </c>
      <c r="BO11" s="705"/>
      <c r="BP11" s="705"/>
      <c r="BQ11" s="705"/>
      <c r="BR11" s="705"/>
      <c r="BS11" s="428"/>
      <c r="BT11" s="428"/>
      <c r="BU11" s="428"/>
      <c r="BV11" s="428"/>
      <c r="BW11" s="428"/>
      <c r="BX11" s="705">
        <f t="shared" si="4"/>
        <v>0</v>
      </c>
      <c r="BY11" s="705"/>
      <c r="BZ11" s="705"/>
      <c r="CA11" s="705"/>
      <c r="CB11" s="705"/>
      <c r="CC11" s="16"/>
      <c r="CD11" s="16"/>
      <c r="CE11" s="720" t="s">
        <v>141</v>
      </c>
      <c r="CF11" s="720"/>
      <c r="CG11" s="720"/>
      <c r="CH11" s="720"/>
      <c r="CI11" s="720"/>
      <c r="CJ11" s="720"/>
      <c r="CK11" s="720"/>
      <c r="CL11" s="16"/>
      <c r="CM11" s="16"/>
    </row>
    <row r="12" spans="1:91" ht="13.5">
      <c r="A12" s="391"/>
      <c r="B12" s="391"/>
      <c r="C12" s="391"/>
      <c r="D12" s="391"/>
      <c r="E12" s="391"/>
      <c r="F12" s="391"/>
      <c r="G12" s="391"/>
      <c r="H12" s="706"/>
      <c r="I12" s="707"/>
      <c r="J12" s="707"/>
      <c r="K12" s="707"/>
      <c r="L12" s="707"/>
      <c r="M12" s="707"/>
      <c r="N12" s="707"/>
      <c r="O12" s="707"/>
      <c r="P12" s="707"/>
      <c r="Q12" s="707"/>
      <c r="R12" s="707"/>
      <c r="S12" s="707"/>
      <c r="T12" s="707"/>
      <c r="U12" s="708"/>
      <c r="V12" s="709"/>
      <c r="W12" s="477"/>
      <c r="X12" s="477"/>
      <c r="Y12" s="477"/>
      <c r="Z12" s="477"/>
      <c r="AA12" s="477"/>
      <c r="AB12" s="477"/>
      <c r="AC12" s="477"/>
      <c r="AD12" s="478"/>
      <c r="AE12" s="428"/>
      <c r="AF12" s="428"/>
      <c r="AG12" s="428"/>
      <c r="AH12" s="428"/>
      <c r="AI12" s="428"/>
      <c r="AJ12" s="705">
        <f t="shared" si="0"/>
        <v>0</v>
      </c>
      <c r="AK12" s="705"/>
      <c r="AL12" s="705"/>
      <c r="AM12" s="705"/>
      <c r="AN12" s="705"/>
      <c r="AO12" s="428"/>
      <c r="AP12" s="428"/>
      <c r="AQ12" s="428"/>
      <c r="AR12" s="428"/>
      <c r="AS12" s="428"/>
      <c r="AT12" s="705">
        <f t="shared" si="1"/>
        <v>0</v>
      </c>
      <c r="AU12" s="705"/>
      <c r="AV12" s="705"/>
      <c r="AW12" s="705"/>
      <c r="AX12" s="705"/>
      <c r="AY12" s="428"/>
      <c r="AZ12" s="428"/>
      <c r="BA12" s="428"/>
      <c r="BB12" s="428"/>
      <c r="BC12" s="428"/>
      <c r="BD12" s="705">
        <f t="shared" si="2"/>
        <v>0</v>
      </c>
      <c r="BE12" s="705"/>
      <c r="BF12" s="705"/>
      <c r="BG12" s="705"/>
      <c r="BH12" s="705"/>
      <c r="BI12" s="428"/>
      <c r="BJ12" s="428"/>
      <c r="BK12" s="428"/>
      <c r="BL12" s="428"/>
      <c r="BM12" s="428"/>
      <c r="BN12" s="705">
        <f t="shared" si="3"/>
        <v>0</v>
      </c>
      <c r="BO12" s="705"/>
      <c r="BP12" s="705"/>
      <c r="BQ12" s="705"/>
      <c r="BR12" s="705"/>
      <c r="BS12" s="428"/>
      <c r="BT12" s="428"/>
      <c r="BU12" s="428"/>
      <c r="BV12" s="428"/>
      <c r="BW12" s="428"/>
      <c r="BX12" s="705">
        <f t="shared" si="4"/>
        <v>0</v>
      </c>
      <c r="BY12" s="705"/>
      <c r="BZ12" s="705"/>
      <c r="CA12" s="705"/>
      <c r="CB12" s="705"/>
      <c r="CC12" s="16"/>
      <c r="CD12" s="16"/>
      <c r="CE12" s="723">
        <f>AE14+AO14+AY14+BI14+BS14</f>
        <v>0</v>
      </c>
      <c r="CF12" s="724"/>
      <c r="CG12" s="724"/>
      <c r="CH12" s="724"/>
      <c r="CI12" s="724"/>
      <c r="CJ12" s="724"/>
      <c r="CK12" s="725"/>
      <c r="CL12" s="16"/>
      <c r="CM12" s="16"/>
    </row>
    <row r="13" spans="1:91" ht="14.25" thickBot="1">
      <c r="A13" s="391"/>
      <c r="B13" s="391"/>
      <c r="C13" s="391"/>
      <c r="D13" s="391"/>
      <c r="E13" s="391"/>
      <c r="F13" s="391"/>
      <c r="G13" s="391"/>
      <c r="H13" s="706"/>
      <c r="I13" s="707"/>
      <c r="J13" s="707"/>
      <c r="K13" s="707"/>
      <c r="L13" s="707"/>
      <c r="M13" s="707"/>
      <c r="N13" s="707"/>
      <c r="O13" s="707"/>
      <c r="P13" s="707"/>
      <c r="Q13" s="707"/>
      <c r="R13" s="707"/>
      <c r="S13" s="707"/>
      <c r="T13" s="707"/>
      <c r="U13" s="708"/>
      <c r="V13" s="709"/>
      <c r="W13" s="477"/>
      <c r="X13" s="477"/>
      <c r="Y13" s="477"/>
      <c r="Z13" s="477"/>
      <c r="AA13" s="477"/>
      <c r="AB13" s="477"/>
      <c r="AC13" s="477"/>
      <c r="AD13" s="478"/>
      <c r="AE13" s="428"/>
      <c r="AF13" s="428"/>
      <c r="AG13" s="428"/>
      <c r="AH13" s="428"/>
      <c r="AI13" s="428"/>
      <c r="AJ13" s="705">
        <f t="shared" si="0"/>
        <v>0</v>
      </c>
      <c r="AK13" s="705"/>
      <c r="AL13" s="705"/>
      <c r="AM13" s="705"/>
      <c r="AN13" s="705"/>
      <c r="AO13" s="428"/>
      <c r="AP13" s="428"/>
      <c r="AQ13" s="428"/>
      <c r="AR13" s="428"/>
      <c r="AS13" s="428"/>
      <c r="AT13" s="705">
        <f t="shared" si="1"/>
        <v>0</v>
      </c>
      <c r="AU13" s="705"/>
      <c r="AV13" s="705"/>
      <c r="AW13" s="705"/>
      <c r="AX13" s="705"/>
      <c r="AY13" s="428"/>
      <c r="AZ13" s="428"/>
      <c r="BA13" s="428"/>
      <c r="BB13" s="428"/>
      <c r="BC13" s="428"/>
      <c r="BD13" s="705">
        <f t="shared" si="2"/>
        <v>0</v>
      </c>
      <c r="BE13" s="705"/>
      <c r="BF13" s="705"/>
      <c r="BG13" s="705"/>
      <c r="BH13" s="705"/>
      <c r="BI13" s="428"/>
      <c r="BJ13" s="428"/>
      <c r="BK13" s="428"/>
      <c r="BL13" s="428"/>
      <c r="BM13" s="428"/>
      <c r="BN13" s="705">
        <f t="shared" si="3"/>
        <v>0</v>
      </c>
      <c r="BO13" s="705"/>
      <c r="BP13" s="705"/>
      <c r="BQ13" s="705"/>
      <c r="BR13" s="705"/>
      <c r="BS13" s="428"/>
      <c r="BT13" s="428"/>
      <c r="BU13" s="428"/>
      <c r="BV13" s="428"/>
      <c r="BW13" s="428"/>
      <c r="BX13" s="705">
        <f t="shared" si="4"/>
        <v>0</v>
      </c>
      <c r="BY13" s="705"/>
      <c r="BZ13" s="705"/>
      <c r="CA13" s="705"/>
      <c r="CB13" s="705"/>
      <c r="CC13" s="16"/>
      <c r="CD13" s="16"/>
      <c r="CE13" s="726"/>
      <c r="CF13" s="727"/>
      <c r="CG13" s="727"/>
      <c r="CH13" s="727"/>
      <c r="CI13" s="727"/>
      <c r="CJ13" s="727"/>
      <c r="CK13" s="728"/>
      <c r="CL13" s="16"/>
      <c r="CM13" s="16"/>
    </row>
    <row r="14" spans="1:91" s="7" customFormat="1" ht="13.5">
      <c r="A14" s="58"/>
      <c r="B14" s="58"/>
      <c r="C14" s="58"/>
      <c r="D14" s="58"/>
      <c r="E14" s="58"/>
      <c r="F14" s="58"/>
      <c r="G14" s="58"/>
      <c r="H14" s="58"/>
      <c r="I14" s="58"/>
      <c r="J14" s="58"/>
      <c r="K14" s="58"/>
      <c r="L14" s="58"/>
      <c r="M14" s="58"/>
      <c r="N14" s="58"/>
      <c r="O14" s="58"/>
      <c r="P14" s="58"/>
      <c r="Q14" s="58"/>
      <c r="R14" s="58"/>
      <c r="S14" s="58"/>
      <c r="T14" s="58"/>
      <c r="U14" s="58"/>
      <c r="V14" s="59"/>
      <c r="W14" s="59"/>
      <c r="X14" s="59"/>
      <c r="Y14" s="59"/>
      <c r="Z14" s="59"/>
      <c r="AA14" s="59"/>
      <c r="AB14" s="59"/>
      <c r="AC14" s="59"/>
      <c r="AD14" s="59"/>
      <c r="AE14" s="711">
        <f>SUM(AE6:AI13)</f>
        <v>0</v>
      </c>
      <c r="AF14" s="712"/>
      <c r="AG14" s="712"/>
      <c r="AH14" s="712"/>
      <c r="AI14" s="713"/>
      <c r="AJ14" s="59"/>
      <c r="AK14" s="59"/>
      <c r="AL14" s="59"/>
      <c r="AM14" s="59"/>
      <c r="AN14" s="59"/>
      <c r="AO14" s="711">
        <f>SUM(AO6:AS13)</f>
        <v>0</v>
      </c>
      <c r="AP14" s="712"/>
      <c r="AQ14" s="712"/>
      <c r="AR14" s="712"/>
      <c r="AS14" s="713"/>
      <c r="AT14" s="59"/>
      <c r="AU14" s="59"/>
      <c r="AV14" s="59"/>
      <c r="AW14" s="59"/>
      <c r="AX14" s="59"/>
      <c r="AY14" s="711">
        <f>SUM(AY6:BC13)</f>
        <v>0</v>
      </c>
      <c r="AZ14" s="712"/>
      <c r="BA14" s="712"/>
      <c r="BB14" s="712"/>
      <c r="BC14" s="713"/>
      <c r="BD14" s="59"/>
      <c r="BE14" s="59"/>
      <c r="BF14" s="59"/>
      <c r="BG14" s="59"/>
      <c r="BH14" s="59"/>
      <c r="BI14" s="711">
        <f>SUM(BI6:BM13)</f>
        <v>0</v>
      </c>
      <c r="BJ14" s="712"/>
      <c r="BK14" s="712"/>
      <c r="BL14" s="712"/>
      <c r="BM14" s="713"/>
      <c r="BN14" s="59"/>
      <c r="BO14" s="59"/>
      <c r="BP14" s="59"/>
      <c r="BQ14" s="59"/>
      <c r="BR14" s="59"/>
      <c r="BS14" s="711">
        <f>SUM(BS6:BW13)</f>
        <v>0</v>
      </c>
      <c r="BT14" s="712"/>
      <c r="BU14" s="712"/>
      <c r="BV14" s="712"/>
      <c r="BW14" s="713"/>
      <c r="BX14" s="59"/>
      <c r="BY14" s="59"/>
      <c r="BZ14" s="59"/>
      <c r="CA14" s="59"/>
      <c r="CB14" s="59"/>
      <c r="CC14" s="26"/>
      <c r="CD14" s="26"/>
      <c r="CE14" s="58"/>
      <c r="CF14" s="58"/>
      <c r="CG14" s="58"/>
      <c r="CH14" s="58"/>
      <c r="CI14" s="58"/>
      <c r="CJ14" s="58"/>
      <c r="CK14" s="58"/>
      <c r="CL14" s="26"/>
      <c r="CM14" s="26"/>
    </row>
    <row r="15" spans="1:91" ht="13.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row>
    <row r="16" spans="1:91" ht="13.5">
      <c r="A16" s="392" t="s">
        <v>136</v>
      </c>
      <c r="B16" s="392"/>
      <c r="C16" s="392"/>
      <c r="D16" s="392"/>
      <c r="E16" s="392"/>
      <c r="F16" s="392"/>
      <c r="G16" s="392"/>
      <c r="H16" s="392" t="s">
        <v>137</v>
      </c>
      <c r="I16" s="392"/>
      <c r="J16" s="392"/>
      <c r="K16" s="392"/>
      <c r="L16" s="392"/>
      <c r="M16" s="392"/>
      <c r="N16" s="392"/>
      <c r="O16" s="392"/>
      <c r="P16" s="392"/>
      <c r="Q16" s="392"/>
      <c r="R16" s="392"/>
      <c r="S16" s="85"/>
      <c r="T16" s="386">
        <f>V4</f>
        <v>2</v>
      </c>
      <c r="U16" s="386"/>
      <c r="V16" s="82" t="s">
        <v>139</v>
      </c>
      <c r="W16" s="386">
        <f>Y4</f>
        <v>0</v>
      </c>
      <c r="X16" s="386"/>
      <c r="Y16" s="386" t="s">
        <v>186</v>
      </c>
      <c r="Z16" s="386"/>
      <c r="AA16" s="386"/>
      <c r="AB16" s="386"/>
      <c r="AC16" s="86"/>
      <c r="AD16" s="87"/>
      <c r="AE16" s="458">
        <f>AE4</f>
        <v>3</v>
      </c>
      <c r="AF16" s="459"/>
      <c r="AG16" s="84" t="s">
        <v>24</v>
      </c>
      <c r="AH16" s="459">
        <f>AH4</f>
        <v>0</v>
      </c>
      <c r="AI16" s="459"/>
      <c r="AJ16" s="459" t="s">
        <v>187</v>
      </c>
      <c r="AK16" s="459"/>
      <c r="AL16" s="459"/>
      <c r="AM16" s="459"/>
      <c r="AN16" s="460"/>
      <c r="AO16" s="458">
        <f>AO4</f>
        <v>4</v>
      </c>
      <c r="AP16" s="459"/>
      <c r="AQ16" s="84" t="s">
        <v>24</v>
      </c>
      <c r="AR16" s="459">
        <f>AR4</f>
        <v>0</v>
      </c>
      <c r="AS16" s="459"/>
      <c r="AT16" s="459" t="s">
        <v>187</v>
      </c>
      <c r="AU16" s="459"/>
      <c r="AV16" s="459"/>
      <c r="AW16" s="459"/>
      <c r="AX16" s="460"/>
      <c r="AY16" s="458">
        <f>AY4</f>
        <v>5</v>
      </c>
      <c r="AZ16" s="459"/>
      <c r="BA16" s="84" t="s">
        <v>24</v>
      </c>
      <c r="BB16" s="459">
        <f>BB4</f>
        <v>0</v>
      </c>
      <c r="BC16" s="459"/>
      <c r="BD16" s="459" t="s">
        <v>187</v>
      </c>
      <c r="BE16" s="459"/>
      <c r="BF16" s="459"/>
      <c r="BG16" s="459"/>
      <c r="BH16" s="460"/>
      <c r="BI16" s="458">
        <f>BI4</f>
        <v>6</v>
      </c>
      <c r="BJ16" s="459"/>
      <c r="BK16" s="84" t="s">
        <v>24</v>
      </c>
      <c r="BL16" s="459">
        <f>BL4</f>
        <v>0</v>
      </c>
      <c r="BM16" s="459"/>
      <c r="BN16" s="459" t="s">
        <v>187</v>
      </c>
      <c r="BO16" s="459"/>
      <c r="BP16" s="459"/>
      <c r="BQ16" s="459"/>
      <c r="BR16" s="460"/>
      <c r="BS16" s="458">
        <f>BS4</f>
        <v>7</v>
      </c>
      <c r="BT16" s="459"/>
      <c r="BU16" s="84" t="s">
        <v>24</v>
      </c>
      <c r="BV16" s="459">
        <f>BV4</f>
        <v>0</v>
      </c>
      <c r="BW16" s="459"/>
      <c r="BX16" s="459" t="s">
        <v>187</v>
      </c>
      <c r="BY16" s="459"/>
      <c r="BZ16" s="459"/>
      <c r="CA16" s="459"/>
      <c r="CB16" s="460"/>
      <c r="CC16" s="16"/>
      <c r="CD16" s="16"/>
      <c r="CE16" s="16"/>
      <c r="CF16" s="16"/>
      <c r="CG16" s="16"/>
      <c r="CH16" s="16"/>
      <c r="CI16" s="16"/>
      <c r="CJ16" s="16"/>
      <c r="CK16" s="16"/>
      <c r="CL16" s="16"/>
      <c r="CM16" s="16"/>
    </row>
    <row r="17" spans="1:91" ht="13.5">
      <c r="A17" s="392"/>
      <c r="B17" s="392"/>
      <c r="C17" s="392"/>
      <c r="D17" s="392"/>
      <c r="E17" s="392"/>
      <c r="F17" s="392"/>
      <c r="G17" s="392"/>
      <c r="H17" s="392"/>
      <c r="I17" s="392"/>
      <c r="J17" s="392"/>
      <c r="K17" s="392"/>
      <c r="L17" s="392"/>
      <c r="M17" s="392"/>
      <c r="N17" s="392"/>
      <c r="O17" s="392"/>
      <c r="P17" s="392"/>
      <c r="Q17" s="392"/>
      <c r="R17" s="392"/>
      <c r="S17" s="710" t="s">
        <v>150</v>
      </c>
      <c r="T17" s="710"/>
      <c r="U17" s="710"/>
      <c r="V17" s="710"/>
      <c r="W17" s="710"/>
      <c r="X17" s="710"/>
      <c r="Y17" s="710" t="s">
        <v>151</v>
      </c>
      <c r="Z17" s="710"/>
      <c r="AA17" s="710"/>
      <c r="AB17" s="710"/>
      <c r="AC17" s="710"/>
      <c r="AD17" s="710"/>
      <c r="AE17" s="392" t="s">
        <v>138</v>
      </c>
      <c r="AF17" s="392"/>
      <c r="AG17" s="392"/>
      <c r="AH17" s="392"/>
      <c r="AI17" s="392" t="s">
        <v>193</v>
      </c>
      <c r="AJ17" s="392"/>
      <c r="AK17" s="392"/>
      <c r="AL17" s="392" t="s">
        <v>194</v>
      </c>
      <c r="AM17" s="392"/>
      <c r="AN17" s="392"/>
      <c r="AO17" s="392" t="s">
        <v>138</v>
      </c>
      <c r="AP17" s="392"/>
      <c r="AQ17" s="392"/>
      <c r="AR17" s="392"/>
      <c r="AS17" s="392" t="s">
        <v>193</v>
      </c>
      <c r="AT17" s="392"/>
      <c r="AU17" s="392"/>
      <c r="AV17" s="392" t="s">
        <v>194</v>
      </c>
      <c r="AW17" s="392"/>
      <c r="AX17" s="392"/>
      <c r="AY17" s="392" t="s">
        <v>138</v>
      </c>
      <c r="AZ17" s="392"/>
      <c r="BA17" s="392"/>
      <c r="BB17" s="392"/>
      <c r="BC17" s="392" t="s">
        <v>193</v>
      </c>
      <c r="BD17" s="392"/>
      <c r="BE17" s="392"/>
      <c r="BF17" s="392" t="s">
        <v>194</v>
      </c>
      <c r="BG17" s="392"/>
      <c r="BH17" s="392"/>
      <c r="BI17" s="392" t="s">
        <v>138</v>
      </c>
      <c r="BJ17" s="392"/>
      <c r="BK17" s="392"/>
      <c r="BL17" s="392"/>
      <c r="BM17" s="392" t="s">
        <v>193</v>
      </c>
      <c r="BN17" s="392"/>
      <c r="BO17" s="392"/>
      <c r="BP17" s="392" t="s">
        <v>194</v>
      </c>
      <c r="BQ17" s="392"/>
      <c r="BR17" s="392"/>
      <c r="BS17" s="392" t="s">
        <v>138</v>
      </c>
      <c r="BT17" s="392"/>
      <c r="BU17" s="392"/>
      <c r="BV17" s="392"/>
      <c r="BW17" s="392" t="s">
        <v>193</v>
      </c>
      <c r="BX17" s="392"/>
      <c r="BY17" s="392"/>
      <c r="BZ17" s="392" t="s">
        <v>194</v>
      </c>
      <c r="CA17" s="392"/>
      <c r="CB17" s="392"/>
      <c r="CC17" s="16"/>
      <c r="CD17" s="16"/>
      <c r="CE17" s="16"/>
      <c r="CF17" s="16"/>
      <c r="CG17" s="16"/>
      <c r="CH17" s="16"/>
      <c r="CI17" s="16"/>
      <c r="CJ17" s="16"/>
      <c r="CK17" s="16"/>
      <c r="CL17" s="16"/>
      <c r="CM17" s="16"/>
    </row>
    <row r="18" spans="1:91" ht="13.5">
      <c r="A18" s="391"/>
      <c r="B18" s="391"/>
      <c r="C18" s="391"/>
      <c r="D18" s="391"/>
      <c r="E18" s="391"/>
      <c r="F18" s="391"/>
      <c r="G18" s="391"/>
      <c r="H18" s="706"/>
      <c r="I18" s="707"/>
      <c r="J18" s="707"/>
      <c r="K18" s="707"/>
      <c r="L18" s="707"/>
      <c r="M18" s="707"/>
      <c r="N18" s="707"/>
      <c r="O18" s="707"/>
      <c r="P18" s="707"/>
      <c r="Q18" s="707"/>
      <c r="R18" s="707"/>
      <c r="S18" s="656"/>
      <c r="T18" s="656"/>
      <c r="U18" s="656"/>
      <c r="V18" s="656"/>
      <c r="W18" s="656"/>
      <c r="X18" s="656"/>
      <c r="Y18" s="656"/>
      <c r="Z18" s="656"/>
      <c r="AA18" s="656"/>
      <c r="AB18" s="656"/>
      <c r="AC18" s="656"/>
      <c r="AD18" s="656"/>
      <c r="AE18" s="428"/>
      <c r="AF18" s="428"/>
      <c r="AG18" s="428"/>
      <c r="AH18" s="428"/>
      <c r="AI18" s="701">
        <f>IF(AE18="","",AE18-$S18)</f>
      </c>
      <c r="AJ18" s="701"/>
      <c r="AK18" s="701"/>
      <c r="AL18" s="701">
        <f>IF(AE18="","",AE18-$Y18)</f>
      </c>
      <c r="AM18" s="701"/>
      <c r="AN18" s="701"/>
      <c r="AO18" s="428"/>
      <c r="AP18" s="428"/>
      <c r="AQ18" s="428"/>
      <c r="AR18" s="428"/>
      <c r="AS18" s="701">
        <f>IF(AO18="","",AO18-$S18)</f>
      </c>
      <c r="AT18" s="701"/>
      <c r="AU18" s="701"/>
      <c r="AV18" s="701">
        <f>IF(AO18="","",AO18-$Y18)</f>
      </c>
      <c r="AW18" s="701"/>
      <c r="AX18" s="701"/>
      <c r="AY18" s="428"/>
      <c r="AZ18" s="428"/>
      <c r="BA18" s="428"/>
      <c r="BB18" s="428"/>
      <c r="BC18" s="701">
        <f>IF(AY18="","",AY18-$S18)</f>
      </c>
      <c r="BD18" s="701"/>
      <c r="BE18" s="701"/>
      <c r="BF18" s="701">
        <f>IF(AY18="","",AY18-$Y18)</f>
      </c>
      <c r="BG18" s="701"/>
      <c r="BH18" s="701"/>
      <c r="BI18" s="428"/>
      <c r="BJ18" s="428"/>
      <c r="BK18" s="428"/>
      <c r="BL18" s="428"/>
      <c r="BM18" s="701">
        <f>IF(BI18="","",BI18-$S18)</f>
      </c>
      <c r="BN18" s="701"/>
      <c r="BO18" s="701"/>
      <c r="BP18" s="701">
        <f>IF(BI18="","",BI18-$Y18)</f>
      </c>
      <c r="BQ18" s="701"/>
      <c r="BR18" s="701"/>
      <c r="BS18" s="428"/>
      <c r="BT18" s="428"/>
      <c r="BU18" s="428"/>
      <c r="BV18" s="428"/>
      <c r="BW18" s="701">
        <f>IF(BS18="","",BS18-$S18)</f>
      </c>
      <c r="BX18" s="701"/>
      <c r="BY18" s="701"/>
      <c r="BZ18" s="701">
        <f>IF(BS18="","",BS18-$Y18)</f>
      </c>
      <c r="CA18" s="701"/>
      <c r="CB18" s="701"/>
      <c r="CC18" s="16"/>
      <c r="CD18" s="16"/>
      <c r="CE18" s="721" t="s">
        <v>140</v>
      </c>
      <c r="CF18" s="721"/>
      <c r="CG18" s="721"/>
      <c r="CH18" s="721"/>
      <c r="CI18" s="721"/>
      <c r="CJ18" s="721"/>
      <c r="CK18" s="721"/>
      <c r="CL18" s="16"/>
      <c r="CM18" s="16"/>
    </row>
    <row r="19" spans="1:91" ht="14.25" thickBot="1">
      <c r="A19" s="391"/>
      <c r="B19" s="391"/>
      <c r="C19" s="391"/>
      <c r="D19" s="391"/>
      <c r="E19" s="391"/>
      <c r="F19" s="391"/>
      <c r="G19" s="391"/>
      <c r="H19" s="706"/>
      <c r="I19" s="707"/>
      <c r="J19" s="707"/>
      <c r="K19" s="707"/>
      <c r="L19" s="707"/>
      <c r="M19" s="707"/>
      <c r="N19" s="707"/>
      <c r="O19" s="707"/>
      <c r="P19" s="707"/>
      <c r="Q19" s="707"/>
      <c r="R19" s="707"/>
      <c r="S19" s="656"/>
      <c r="T19" s="656"/>
      <c r="U19" s="656"/>
      <c r="V19" s="656"/>
      <c r="W19" s="656"/>
      <c r="X19" s="656"/>
      <c r="Y19" s="656"/>
      <c r="Z19" s="656"/>
      <c r="AA19" s="656"/>
      <c r="AB19" s="656"/>
      <c r="AC19" s="656"/>
      <c r="AD19" s="656"/>
      <c r="AE19" s="428"/>
      <c r="AF19" s="428"/>
      <c r="AG19" s="428"/>
      <c r="AH19" s="428"/>
      <c r="AI19" s="701">
        <f aca="true" t="shared" si="5" ref="AI19:AI25">IF(AE19="","",AE19-$S19)</f>
      </c>
      <c r="AJ19" s="701"/>
      <c r="AK19" s="701"/>
      <c r="AL19" s="701">
        <f aca="true" t="shared" si="6" ref="AL19:AL25">IF(AE19="","",AE19-$Y19)</f>
      </c>
      <c r="AM19" s="701"/>
      <c r="AN19" s="701"/>
      <c r="AO19" s="428"/>
      <c r="AP19" s="428"/>
      <c r="AQ19" s="428"/>
      <c r="AR19" s="428"/>
      <c r="AS19" s="701">
        <f aca="true" t="shared" si="7" ref="AS19:AS25">IF(AO19="","",AO19-$S19)</f>
      </c>
      <c r="AT19" s="701"/>
      <c r="AU19" s="701"/>
      <c r="AV19" s="701">
        <f aca="true" t="shared" si="8" ref="AV19:AV25">IF(AO19="","",AO19-$Y19)</f>
      </c>
      <c r="AW19" s="701"/>
      <c r="AX19" s="701"/>
      <c r="AY19" s="428"/>
      <c r="AZ19" s="428"/>
      <c r="BA19" s="428"/>
      <c r="BB19" s="428"/>
      <c r="BC19" s="701">
        <f aca="true" t="shared" si="9" ref="BC19:BC25">IF(AY19="","",AY19-$S19)</f>
      </c>
      <c r="BD19" s="701"/>
      <c r="BE19" s="701"/>
      <c r="BF19" s="701">
        <f aca="true" t="shared" si="10" ref="BF19:BF25">IF(AY19="","",AY19-$Y19)</f>
      </c>
      <c r="BG19" s="701"/>
      <c r="BH19" s="701"/>
      <c r="BI19" s="428"/>
      <c r="BJ19" s="428"/>
      <c r="BK19" s="428"/>
      <c r="BL19" s="428"/>
      <c r="BM19" s="701">
        <f aca="true" t="shared" si="11" ref="BM19:BM25">IF(BI19="","",BI19-$S19)</f>
      </c>
      <c r="BN19" s="701"/>
      <c r="BO19" s="701"/>
      <c r="BP19" s="701">
        <f aca="true" t="shared" si="12" ref="BP19:BP25">IF(BI19="","",BI19-$Y19)</f>
      </c>
      <c r="BQ19" s="701"/>
      <c r="BR19" s="701"/>
      <c r="BS19" s="428"/>
      <c r="BT19" s="428"/>
      <c r="BU19" s="428"/>
      <c r="BV19" s="428"/>
      <c r="BW19" s="701">
        <f aca="true" t="shared" si="13" ref="BW19:BW25">IF(BS19="","",BS19-$S19)</f>
      </c>
      <c r="BX19" s="701"/>
      <c r="BY19" s="701"/>
      <c r="BZ19" s="701">
        <f aca="true" t="shared" si="14" ref="BZ19:BZ25">IF(BS19="","",BS19-$Y19)</f>
      </c>
      <c r="CA19" s="701"/>
      <c r="CB19" s="701"/>
      <c r="CC19" s="16"/>
      <c r="CD19" s="16"/>
      <c r="CE19" s="722" t="s">
        <v>141</v>
      </c>
      <c r="CF19" s="722"/>
      <c r="CG19" s="722"/>
      <c r="CH19" s="722"/>
      <c r="CI19" s="722"/>
      <c r="CJ19" s="722"/>
      <c r="CK19" s="722"/>
      <c r="CL19" s="16"/>
      <c r="CM19" s="16"/>
    </row>
    <row r="20" spans="1:91" ht="13.5">
      <c r="A20" s="391"/>
      <c r="B20" s="391"/>
      <c r="C20" s="391"/>
      <c r="D20" s="391"/>
      <c r="E20" s="391"/>
      <c r="F20" s="391"/>
      <c r="G20" s="391"/>
      <c r="H20" s="706"/>
      <c r="I20" s="707"/>
      <c r="J20" s="707"/>
      <c r="K20" s="707"/>
      <c r="L20" s="707"/>
      <c r="M20" s="707"/>
      <c r="N20" s="707"/>
      <c r="O20" s="707"/>
      <c r="P20" s="707"/>
      <c r="Q20" s="707"/>
      <c r="R20" s="707"/>
      <c r="S20" s="656"/>
      <c r="T20" s="656"/>
      <c r="U20" s="656"/>
      <c r="V20" s="656"/>
      <c r="W20" s="656"/>
      <c r="X20" s="656"/>
      <c r="Y20" s="656"/>
      <c r="Z20" s="656"/>
      <c r="AA20" s="656"/>
      <c r="AB20" s="656"/>
      <c r="AC20" s="656"/>
      <c r="AD20" s="656"/>
      <c r="AE20" s="428"/>
      <c r="AF20" s="428"/>
      <c r="AG20" s="428"/>
      <c r="AH20" s="428"/>
      <c r="AI20" s="701">
        <f t="shared" si="5"/>
      </c>
      <c r="AJ20" s="701"/>
      <c r="AK20" s="701"/>
      <c r="AL20" s="701">
        <f t="shared" si="6"/>
      </c>
      <c r="AM20" s="701"/>
      <c r="AN20" s="701"/>
      <c r="AO20" s="428"/>
      <c r="AP20" s="428"/>
      <c r="AQ20" s="428"/>
      <c r="AR20" s="428"/>
      <c r="AS20" s="701">
        <f t="shared" si="7"/>
      </c>
      <c r="AT20" s="701"/>
      <c r="AU20" s="701"/>
      <c r="AV20" s="701">
        <f t="shared" si="8"/>
      </c>
      <c r="AW20" s="701"/>
      <c r="AX20" s="701"/>
      <c r="AY20" s="428"/>
      <c r="AZ20" s="428"/>
      <c r="BA20" s="428"/>
      <c r="BB20" s="428"/>
      <c r="BC20" s="701">
        <f t="shared" si="9"/>
      </c>
      <c r="BD20" s="701"/>
      <c r="BE20" s="701"/>
      <c r="BF20" s="701">
        <f t="shared" si="10"/>
      </c>
      <c r="BG20" s="701"/>
      <c r="BH20" s="701"/>
      <c r="BI20" s="428"/>
      <c r="BJ20" s="428"/>
      <c r="BK20" s="428"/>
      <c r="BL20" s="428"/>
      <c r="BM20" s="701">
        <f t="shared" si="11"/>
      </c>
      <c r="BN20" s="701"/>
      <c r="BO20" s="701"/>
      <c r="BP20" s="701">
        <f t="shared" si="12"/>
      </c>
      <c r="BQ20" s="701"/>
      <c r="BR20" s="701"/>
      <c r="BS20" s="428"/>
      <c r="BT20" s="428"/>
      <c r="BU20" s="428"/>
      <c r="BV20" s="428"/>
      <c r="BW20" s="701">
        <f t="shared" si="13"/>
      </c>
      <c r="BX20" s="701"/>
      <c r="BY20" s="701"/>
      <c r="BZ20" s="701">
        <f t="shared" si="14"/>
      </c>
      <c r="CA20" s="701"/>
      <c r="CB20" s="701"/>
      <c r="CC20" s="16"/>
      <c r="CD20" s="16"/>
      <c r="CE20" s="637">
        <f>AE26+AO26+AY26+BI26+BS26</f>
        <v>0</v>
      </c>
      <c r="CF20" s="715"/>
      <c r="CG20" s="715"/>
      <c r="CH20" s="715"/>
      <c r="CI20" s="715"/>
      <c r="CJ20" s="715"/>
      <c r="CK20" s="716"/>
      <c r="CL20" s="16"/>
      <c r="CM20" s="16"/>
    </row>
    <row r="21" spans="1:91" ht="14.25" thickBot="1">
      <c r="A21" s="391"/>
      <c r="B21" s="391"/>
      <c r="C21" s="391"/>
      <c r="D21" s="391"/>
      <c r="E21" s="391"/>
      <c r="F21" s="391"/>
      <c r="G21" s="391"/>
      <c r="H21" s="706"/>
      <c r="I21" s="707"/>
      <c r="J21" s="707"/>
      <c r="K21" s="707"/>
      <c r="L21" s="707"/>
      <c r="M21" s="707"/>
      <c r="N21" s="707"/>
      <c r="O21" s="707"/>
      <c r="P21" s="707"/>
      <c r="Q21" s="707"/>
      <c r="R21" s="707"/>
      <c r="S21" s="656"/>
      <c r="T21" s="656"/>
      <c r="U21" s="656"/>
      <c r="V21" s="656"/>
      <c r="W21" s="656"/>
      <c r="X21" s="656"/>
      <c r="Y21" s="656"/>
      <c r="Z21" s="656"/>
      <c r="AA21" s="656"/>
      <c r="AB21" s="656"/>
      <c r="AC21" s="656"/>
      <c r="AD21" s="656"/>
      <c r="AE21" s="428"/>
      <c r="AF21" s="428"/>
      <c r="AG21" s="428"/>
      <c r="AH21" s="428"/>
      <c r="AI21" s="701">
        <f t="shared" si="5"/>
      </c>
      <c r="AJ21" s="701"/>
      <c r="AK21" s="701"/>
      <c r="AL21" s="701">
        <f t="shared" si="6"/>
      </c>
      <c r="AM21" s="701"/>
      <c r="AN21" s="701"/>
      <c r="AO21" s="428"/>
      <c r="AP21" s="428"/>
      <c r="AQ21" s="428"/>
      <c r="AR21" s="428"/>
      <c r="AS21" s="701">
        <f t="shared" si="7"/>
      </c>
      <c r="AT21" s="701"/>
      <c r="AU21" s="701"/>
      <c r="AV21" s="701">
        <f t="shared" si="8"/>
      </c>
      <c r="AW21" s="701"/>
      <c r="AX21" s="701"/>
      <c r="AY21" s="428"/>
      <c r="AZ21" s="428"/>
      <c r="BA21" s="428"/>
      <c r="BB21" s="428"/>
      <c r="BC21" s="701">
        <f t="shared" si="9"/>
      </c>
      <c r="BD21" s="701"/>
      <c r="BE21" s="701"/>
      <c r="BF21" s="701">
        <f t="shared" si="10"/>
      </c>
      <c r="BG21" s="701"/>
      <c r="BH21" s="701"/>
      <c r="BI21" s="428"/>
      <c r="BJ21" s="428"/>
      <c r="BK21" s="428"/>
      <c r="BL21" s="428"/>
      <c r="BM21" s="701">
        <f t="shared" si="11"/>
      </c>
      <c r="BN21" s="701"/>
      <c r="BO21" s="701"/>
      <c r="BP21" s="701">
        <f t="shared" si="12"/>
      </c>
      <c r="BQ21" s="701"/>
      <c r="BR21" s="701"/>
      <c r="BS21" s="428"/>
      <c r="BT21" s="428"/>
      <c r="BU21" s="428"/>
      <c r="BV21" s="428"/>
      <c r="BW21" s="701">
        <f t="shared" si="13"/>
      </c>
      <c r="BX21" s="701"/>
      <c r="BY21" s="701"/>
      <c r="BZ21" s="701">
        <f t="shared" si="14"/>
      </c>
      <c r="CA21" s="701"/>
      <c r="CB21" s="701"/>
      <c r="CC21" s="16"/>
      <c r="CD21" s="16"/>
      <c r="CE21" s="717"/>
      <c r="CF21" s="718"/>
      <c r="CG21" s="718"/>
      <c r="CH21" s="718"/>
      <c r="CI21" s="718"/>
      <c r="CJ21" s="718"/>
      <c r="CK21" s="719"/>
      <c r="CL21" s="16"/>
      <c r="CM21" s="16"/>
    </row>
    <row r="22" spans="1:91" ht="13.5" customHeight="1">
      <c r="A22" s="391"/>
      <c r="B22" s="391"/>
      <c r="C22" s="391"/>
      <c r="D22" s="391"/>
      <c r="E22" s="391"/>
      <c r="F22" s="391"/>
      <c r="G22" s="391"/>
      <c r="H22" s="706"/>
      <c r="I22" s="707"/>
      <c r="J22" s="707"/>
      <c r="K22" s="707"/>
      <c r="L22" s="707"/>
      <c r="M22" s="707"/>
      <c r="N22" s="707"/>
      <c r="O22" s="707"/>
      <c r="P22" s="707"/>
      <c r="Q22" s="707"/>
      <c r="R22" s="707"/>
      <c r="S22" s="656"/>
      <c r="T22" s="656"/>
      <c r="U22" s="656"/>
      <c r="V22" s="656"/>
      <c r="W22" s="656"/>
      <c r="X22" s="656"/>
      <c r="Y22" s="656"/>
      <c r="Z22" s="656"/>
      <c r="AA22" s="656"/>
      <c r="AB22" s="656"/>
      <c r="AC22" s="656"/>
      <c r="AD22" s="656"/>
      <c r="AE22" s="428"/>
      <c r="AF22" s="428"/>
      <c r="AG22" s="428"/>
      <c r="AH22" s="428"/>
      <c r="AI22" s="701">
        <f t="shared" si="5"/>
      </c>
      <c r="AJ22" s="701"/>
      <c r="AK22" s="701"/>
      <c r="AL22" s="701">
        <f t="shared" si="6"/>
      </c>
      <c r="AM22" s="701"/>
      <c r="AN22" s="701"/>
      <c r="AO22" s="428"/>
      <c r="AP22" s="428"/>
      <c r="AQ22" s="428"/>
      <c r="AR22" s="428"/>
      <c r="AS22" s="701">
        <f t="shared" si="7"/>
      </c>
      <c r="AT22" s="701"/>
      <c r="AU22" s="701"/>
      <c r="AV22" s="701">
        <f t="shared" si="8"/>
      </c>
      <c r="AW22" s="701"/>
      <c r="AX22" s="701"/>
      <c r="AY22" s="428"/>
      <c r="AZ22" s="428"/>
      <c r="BA22" s="428"/>
      <c r="BB22" s="428"/>
      <c r="BC22" s="701">
        <f t="shared" si="9"/>
      </c>
      <c r="BD22" s="701"/>
      <c r="BE22" s="701"/>
      <c r="BF22" s="701">
        <f t="shared" si="10"/>
      </c>
      <c r="BG22" s="701"/>
      <c r="BH22" s="701"/>
      <c r="BI22" s="428"/>
      <c r="BJ22" s="428"/>
      <c r="BK22" s="428"/>
      <c r="BL22" s="428"/>
      <c r="BM22" s="701">
        <f t="shared" si="11"/>
      </c>
      <c r="BN22" s="701"/>
      <c r="BO22" s="701"/>
      <c r="BP22" s="701">
        <f t="shared" si="12"/>
      </c>
      <c r="BQ22" s="701"/>
      <c r="BR22" s="701"/>
      <c r="BS22" s="428"/>
      <c r="BT22" s="428"/>
      <c r="BU22" s="428"/>
      <c r="BV22" s="428"/>
      <c r="BW22" s="701">
        <f t="shared" si="13"/>
      </c>
      <c r="BX22" s="701"/>
      <c r="BY22" s="701"/>
      <c r="BZ22" s="701">
        <f t="shared" si="14"/>
      </c>
      <c r="CA22" s="701"/>
      <c r="CB22" s="701"/>
      <c r="CC22" s="16"/>
      <c r="CD22" s="16"/>
      <c r="CE22" s="720" t="s">
        <v>142</v>
      </c>
      <c r="CF22" s="720"/>
      <c r="CG22" s="720"/>
      <c r="CH22" s="720"/>
      <c r="CI22" s="720"/>
      <c r="CJ22" s="720"/>
      <c r="CK22" s="720"/>
      <c r="CL22" s="16"/>
      <c r="CM22" s="16"/>
    </row>
    <row r="23" spans="1:91" ht="14.25" thickBot="1">
      <c r="A23" s="391"/>
      <c r="B23" s="391"/>
      <c r="C23" s="391"/>
      <c r="D23" s="391"/>
      <c r="E23" s="391"/>
      <c r="F23" s="391"/>
      <c r="G23" s="391"/>
      <c r="H23" s="706"/>
      <c r="I23" s="707"/>
      <c r="J23" s="707"/>
      <c r="K23" s="707"/>
      <c r="L23" s="707"/>
      <c r="M23" s="707"/>
      <c r="N23" s="707"/>
      <c r="O23" s="707"/>
      <c r="P23" s="707"/>
      <c r="Q23" s="707"/>
      <c r="R23" s="707"/>
      <c r="S23" s="656"/>
      <c r="T23" s="656"/>
      <c r="U23" s="656"/>
      <c r="V23" s="656"/>
      <c r="W23" s="656"/>
      <c r="X23" s="656"/>
      <c r="Y23" s="656"/>
      <c r="Z23" s="656"/>
      <c r="AA23" s="656"/>
      <c r="AB23" s="656"/>
      <c r="AC23" s="656"/>
      <c r="AD23" s="656"/>
      <c r="AE23" s="428"/>
      <c r="AF23" s="428"/>
      <c r="AG23" s="428"/>
      <c r="AH23" s="428"/>
      <c r="AI23" s="701">
        <f t="shared" si="5"/>
      </c>
      <c r="AJ23" s="701"/>
      <c r="AK23" s="701"/>
      <c r="AL23" s="701">
        <f t="shared" si="6"/>
      </c>
      <c r="AM23" s="701"/>
      <c r="AN23" s="701"/>
      <c r="AO23" s="428"/>
      <c r="AP23" s="428"/>
      <c r="AQ23" s="428"/>
      <c r="AR23" s="428"/>
      <c r="AS23" s="701">
        <f t="shared" si="7"/>
      </c>
      <c r="AT23" s="701"/>
      <c r="AU23" s="701"/>
      <c r="AV23" s="701">
        <f t="shared" si="8"/>
      </c>
      <c r="AW23" s="701"/>
      <c r="AX23" s="701"/>
      <c r="AY23" s="428"/>
      <c r="AZ23" s="428"/>
      <c r="BA23" s="428"/>
      <c r="BB23" s="428"/>
      <c r="BC23" s="701">
        <f t="shared" si="9"/>
      </c>
      <c r="BD23" s="701"/>
      <c r="BE23" s="701"/>
      <c r="BF23" s="701">
        <f t="shared" si="10"/>
      </c>
      <c r="BG23" s="701"/>
      <c r="BH23" s="701"/>
      <c r="BI23" s="428"/>
      <c r="BJ23" s="428"/>
      <c r="BK23" s="428"/>
      <c r="BL23" s="428"/>
      <c r="BM23" s="701">
        <f t="shared" si="11"/>
      </c>
      <c r="BN23" s="701"/>
      <c r="BO23" s="701"/>
      <c r="BP23" s="701">
        <f t="shared" si="12"/>
      </c>
      <c r="BQ23" s="701"/>
      <c r="BR23" s="701"/>
      <c r="BS23" s="428"/>
      <c r="BT23" s="428"/>
      <c r="BU23" s="428"/>
      <c r="BV23" s="428"/>
      <c r="BW23" s="701">
        <f t="shared" si="13"/>
      </c>
      <c r="BX23" s="701"/>
      <c r="BY23" s="701"/>
      <c r="BZ23" s="701">
        <f t="shared" si="14"/>
      </c>
      <c r="CA23" s="701"/>
      <c r="CB23" s="701"/>
      <c r="CC23" s="16"/>
      <c r="CD23" s="16"/>
      <c r="CE23" s="720" t="s">
        <v>141</v>
      </c>
      <c r="CF23" s="720"/>
      <c r="CG23" s="720"/>
      <c r="CH23" s="720"/>
      <c r="CI23" s="720"/>
      <c r="CJ23" s="720"/>
      <c r="CK23" s="720"/>
      <c r="CL23" s="16"/>
      <c r="CM23" s="16"/>
    </row>
    <row r="24" spans="1:91" ht="13.5">
      <c r="A24" s="391"/>
      <c r="B24" s="391"/>
      <c r="C24" s="391"/>
      <c r="D24" s="391"/>
      <c r="E24" s="391"/>
      <c r="F24" s="391"/>
      <c r="G24" s="391"/>
      <c r="H24" s="706"/>
      <c r="I24" s="707"/>
      <c r="J24" s="707"/>
      <c r="K24" s="707"/>
      <c r="L24" s="707"/>
      <c r="M24" s="707"/>
      <c r="N24" s="707"/>
      <c r="O24" s="707"/>
      <c r="P24" s="707"/>
      <c r="Q24" s="707"/>
      <c r="R24" s="707"/>
      <c r="S24" s="656"/>
      <c r="T24" s="656"/>
      <c r="U24" s="656"/>
      <c r="V24" s="656"/>
      <c r="W24" s="656"/>
      <c r="X24" s="656"/>
      <c r="Y24" s="656"/>
      <c r="Z24" s="656"/>
      <c r="AA24" s="656"/>
      <c r="AB24" s="656"/>
      <c r="AC24" s="656"/>
      <c r="AD24" s="656"/>
      <c r="AE24" s="428"/>
      <c r="AF24" s="428"/>
      <c r="AG24" s="428"/>
      <c r="AH24" s="428"/>
      <c r="AI24" s="701">
        <f t="shared" si="5"/>
      </c>
      <c r="AJ24" s="701"/>
      <c r="AK24" s="701"/>
      <c r="AL24" s="701">
        <f t="shared" si="6"/>
      </c>
      <c r="AM24" s="701"/>
      <c r="AN24" s="701"/>
      <c r="AO24" s="428"/>
      <c r="AP24" s="428"/>
      <c r="AQ24" s="428"/>
      <c r="AR24" s="428"/>
      <c r="AS24" s="701">
        <f t="shared" si="7"/>
      </c>
      <c r="AT24" s="701"/>
      <c r="AU24" s="701"/>
      <c r="AV24" s="701">
        <f t="shared" si="8"/>
      </c>
      <c r="AW24" s="701"/>
      <c r="AX24" s="701"/>
      <c r="AY24" s="428"/>
      <c r="AZ24" s="428"/>
      <c r="BA24" s="428"/>
      <c r="BB24" s="428"/>
      <c r="BC24" s="701">
        <f t="shared" si="9"/>
      </c>
      <c r="BD24" s="701"/>
      <c r="BE24" s="701"/>
      <c r="BF24" s="701">
        <f t="shared" si="10"/>
      </c>
      <c r="BG24" s="701"/>
      <c r="BH24" s="701"/>
      <c r="BI24" s="428"/>
      <c r="BJ24" s="428"/>
      <c r="BK24" s="428"/>
      <c r="BL24" s="428"/>
      <c r="BM24" s="701">
        <f t="shared" si="11"/>
      </c>
      <c r="BN24" s="701"/>
      <c r="BO24" s="701"/>
      <c r="BP24" s="701">
        <f t="shared" si="12"/>
      </c>
      <c r="BQ24" s="701"/>
      <c r="BR24" s="701"/>
      <c r="BS24" s="428"/>
      <c r="BT24" s="428"/>
      <c r="BU24" s="428"/>
      <c r="BV24" s="428"/>
      <c r="BW24" s="701">
        <f t="shared" si="13"/>
      </c>
      <c r="BX24" s="701"/>
      <c r="BY24" s="701"/>
      <c r="BZ24" s="701">
        <f t="shared" si="14"/>
      </c>
      <c r="CA24" s="701"/>
      <c r="CB24" s="701"/>
      <c r="CC24" s="16"/>
      <c r="CD24" s="16"/>
      <c r="CE24" s="637">
        <f>AL26+AV26+BF26+BP26+BZ26</f>
        <v>0</v>
      </c>
      <c r="CF24" s="715"/>
      <c r="CG24" s="715"/>
      <c r="CH24" s="715"/>
      <c r="CI24" s="715"/>
      <c r="CJ24" s="715"/>
      <c r="CK24" s="716"/>
      <c r="CL24" s="16"/>
      <c r="CM24" s="16"/>
    </row>
    <row r="25" spans="1:91" ht="14.25" thickBot="1">
      <c r="A25" s="391"/>
      <c r="B25" s="391"/>
      <c r="C25" s="391"/>
      <c r="D25" s="391"/>
      <c r="E25" s="391"/>
      <c r="F25" s="391"/>
      <c r="G25" s="391"/>
      <c r="H25" s="706"/>
      <c r="I25" s="707"/>
      <c r="J25" s="707"/>
      <c r="K25" s="707"/>
      <c r="L25" s="707"/>
      <c r="M25" s="707"/>
      <c r="N25" s="707"/>
      <c r="O25" s="707"/>
      <c r="P25" s="707"/>
      <c r="Q25" s="707"/>
      <c r="R25" s="707"/>
      <c r="S25" s="656"/>
      <c r="T25" s="656"/>
      <c r="U25" s="656"/>
      <c r="V25" s="656"/>
      <c r="W25" s="656"/>
      <c r="X25" s="656"/>
      <c r="Y25" s="656"/>
      <c r="Z25" s="656"/>
      <c r="AA25" s="656"/>
      <c r="AB25" s="656"/>
      <c r="AC25" s="656"/>
      <c r="AD25" s="656"/>
      <c r="AE25" s="428"/>
      <c r="AF25" s="428"/>
      <c r="AG25" s="428"/>
      <c r="AH25" s="428"/>
      <c r="AI25" s="701">
        <f t="shared" si="5"/>
      </c>
      <c r="AJ25" s="701"/>
      <c r="AK25" s="701"/>
      <c r="AL25" s="701">
        <f t="shared" si="6"/>
      </c>
      <c r="AM25" s="701"/>
      <c r="AN25" s="701"/>
      <c r="AO25" s="428"/>
      <c r="AP25" s="428"/>
      <c r="AQ25" s="428"/>
      <c r="AR25" s="428"/>
      <c r="AS25" s="701">
        <f t="shared" si="7"/>
      </c>
      <c r="AT25" s="701"/>
      <c r="AU25" s="701"/>
      <c r="AV25" s="701">
        <f t="shared" si="8"/>
      </c>
      <c r="AW25" s="701"/>
      <c r="AX25" s="701"/>
      <c r="AY25" s="428"/>
      <c r="AZ25" s="428"/>
      <c r="BA25" s="428"/>
      <c r="BB25" s="428"/>
      <c r="BC25" s="701">
        <f t="shared" si="9"/>
      </c>
      <c r="BD25" s="701"/>
      <c r="BE25" s="701"/>
      <c r="BF25" s="701">
        <f t="shared" si="10"/>
      </c>
      <c r="BG25" s="701"/>
      <c r="BH25" s="701"/>
      <c r="BI25" s="428"/>
      <c r="BJ25" s="428"/>
      <c r="BK25" s="428"/>
      <c r="BL25" s="428"/>
      <c r="BM25" s="701">
        <f t="shared" si="11"/>
      </c>
      <c r="BN25" s="701"/>
      <c r="BO25" s="701"/>
      <c r="BP25" s="701">
        <f t="shared" si="12"/>
      </c>
      <c r="BQ25" s="701"/>
      <c r="BR25" s="701"/>
      <c r="BS25" s="428"/>
      <c r="BT25" s="428"/>
      <c r="BU25" s="428"/>
      <c r="BV25" s="428"/>
      <c r="BW25" s="701">
        <f t="shared" si="13"/>
      </c>
      <c r="BX25" s="701"/>
      <c r="BY25" s="701"/>
      <c r="BZ25" s="701">
        <f t="shared" si="14"/>
      </c>
      <c r="CA25" s="701"/>
      <c r="CB25" s="701"/>
      <c r="CC25" s="16"/>
      <c r="CD25" s="16"/>
      <c r="CE25" s="717"/>
      <c r="CF25" s="718"/>
      <c r="CG25" s="718"/>
      <c r="CH25" s="718"/>
      <c r="CI25" s="718"/>
      <c r="CJ25" s="718"/>
      <c r="CK25" s="719"/>
      <c r="CL25" s="16"/>
      <c r="CM25" s="16"/>
    </row>
    <row r="26" spans="1:91" ht="13.5">
      <c r="A26" s="16"/>
      <c r="B26" s="16"/>
      <c r="C26" s="16"/>
      <c r="D26" s="16"/>
      <c r="E26" s="16"/>
      <c r="F26" s="16"/>
      <c r="G26" s="16"/>
      <c r="H26" s="60"/>
      <c r="I26" s="16"/>
      <c r="J26" s="16"/>
      <c r="K26" s="16"/>
      <c r="L26" s="61" t="s">
        <v>283</v>
      </c>
      <c r="M26" s="16"/>
      <c r="N26" s="16"/>
      <c r="O26" s="16"/>
      <c r="P26" s="16"/>
      <c r="Q26" s="16"/>
      <c r="R26" s="16"/>
      <c r="T26" s="16"/>
      <c r="U26" s="16"/>
      <c r="V26" s="16"/>
      <c r="W26" s="16"/>
      <c r="X26" s="16"/>
      <c r="Y26" s="16"/>
      <c r="Z26" s="16"/>
      <c r="AA26" s="16"/>
      <c r="AB26" s="16"/>
      <c r="AC26" s="16"/>
      <c r="AD26" s="16"/>
      <c r="AE26" s="702">
        <f>SUM(AE18:AH25)</f>
        <v>0</v>
      </c>
      <c r="AF26" s="702"/>
      <c r="AG26" s="702"/>
      <c r="AH26" s="702"/>
      <c r="AI26" s="701">
        <f>SUM(AI18:AK25)</f>
        <v>0</v>
      </c>
      <c r="AJ26" s="701"/>
      <c r="AK26" s="701"/>
      <c r="AL26" s="701">
        <f>SUM(AL18:AN25)</f>
        <v>0</v>
      </c>
      <c r="AM26" s="701"/>
      <c r="AN26" s="701"/>
      <c r="AO26" s="702">
        <f>SUM(AO18:AR25)</f>
        <v>0</v>
      </c>
      <c r="AP26" s="702"/>
      <c r="AQ26" s="702"/>
      <c r="AR26" s="702"/>
      <c r="AS26" s="701">
        <f>SUM(AS18:AU25)</f>
        <v>0</v>
      </c>
      <c r="AT26" s="701"/>
      <c r="AU26" s="701"/>
      <c r="AV26" s="701">
        <f>SUM(AV18:AX25)</f>
        <v>0</v>
      </c>
      <c r="AW26" s="701"/>
      <c r="AX26" s="701"/>
      <c r="AY26" s="702">
        <f>SUM(AY18:BB25)</f>
        <v>0</v>
      </c>
      <c r="AZ26" s="702"/>
      <c r="BA26" s="702"/>
      <c r="BB26" s="702"/>
      <c r="BC26" s="701">
        <f>SUM(BC18:BE25)</f>
        <v>0</v>
      </c>
      <c r="BD26" s="701"/>
      <c r="BE26" s="701"/>
      <c r="BF26" s="701">
        <f>SUM(BF18:BH25)</f>
        <v>0</v>
      </c>
      <c r="BG26" s="701"/>
      <c r="BH26" s="701"/>
      <c r="BI26" s="702">
        <f>SUM(BI18:BL25)</f>
        <v>0</v>
      </c>
      <c r="BJ26" s="702"/>
      <c r="BK26" s="702"/>
      <c r="BL26" s="702"/>
      <c r="BM26" s="701">
        <f>SUM(BM18:BO25)</f>
        <v>0</v>
      </c>
      <c r="BN26" s="701"/>
      <c r="BO26" s="701"/>
      <c r="BP26" s="701">
        <f>SUM(BP18:BR25)</f>
        <v>0</v>
      </c>
      <c r="BQ26" s="701"/>
      <c r="BR26" s="701"/>
      <c r="BS26" s="702">
        <f>SUM(BS18:BV25)</f>
        <v>0</v>
      </c>
      <c r="BT26" s="702"/>
      <c r="BU26" s="702"/>
      <c r="BV26" s="702"/>
      <c r="BW26" s="701">
        <f>SUM(BW18:BY25)</f>
        <v>0</v>
      </c>
      <c r="BX26" s="701"/>
      <c r="BY26" s="701"/>
      <c r="BZ26" s="701">
        <f>SUM(BZ18:CB25)</f>
        <v>0</v>
      </c>
      <c r="CA26" s="701"/>
      <c r="CB26" s="701"/>
      <c r="CC26" s="16"/>
      <c r="CD26" s="16"/>
      <c r="CE26" s="16"/>
      <c r="CF26" s="16"/>
      <c r="CG26" s="16"/>
      <c r="CH26" s="16"/>
      <c r="CI26" s="16"/>
      <c r="CJ26" s="16"/>
      <c r="CK26" s="16"/>
      <c r="CL26" s="16"/>
      <c r="CM26" s="16"/>
    </row>
    <row r="27" spans="1:91" ht="13.5">
      <c r="A27" s="16"/>
      <c r="B27" s="16"/>
      <c r="C27" s="16"/>
      <c r="D27" s="16"/>
      <c r="E27" s="16"/>
      <c r="F27" s="16"/>
      <c r="G27" s="16"/>
      <c r="H27" s="60"/>
      <c r="I27" s="16"/>
      <c r="J27" s="16"/>
      <c r="K27" s="16"/>
      <c r="L27" s="16"/>
      <c r="M27" s="16"/>
      <c r="N27" s="16"/>
      <c r="O27" s="16"/>
      <c r="P27" s="16"/>
      <c r="Q27" s="16"/>
      <c r="R27" s="16"/>
      <c r="S27" s="61"/>
      <c r="T27" s="16"/>
      <c r="U27" s="16"/>
      <c r="V27" s="16"/>
      <c r="W27" s="16"/>
      <c r="X27" s="16"/>
      <c r="Y27" s="16"/>
      <c r="Z27" s="16"/>
      <c r="AA27" s="16"/>
      <c r="AB27" s="16"/>
      <c r="AC27" s="16"/>
      <c r="AD27" s="16"/>
      <c r="AE27" s="62"/>
      <c r="AF27" s="20"/>
      <c r="AG27" s="20"/>
      <c r="AH27" s="20"/>
      <c r="AI27" s="20"/>
      <c r="AJ27" s="62"/>
      <c r="AK27" s="20"/>
      <c r="AL27" s="63" t="s">
        <v>195</v>
      </c>
      <c r="AM27" s="20"/>
      <c r="AN27" s="20"/>
      <c r="AO27" s="62"/>
      <c r="AP27" s="20"/>
      <c r="AQ27" s="20"/>
      <c r="AR27" s="20"/>
      <c r="AS27" s="20"/>
      <c r="AT27" s="62"/>
      <c r="AU27" s="20"/>
      <c r="AV27" s="63" t="s">
        <v>195</v>
      </c>
      <c r="AW27" s="20"/>
      <c r="AX27" s="20"/>
      <c r="AY27" s="62"/>
      <c r="AZ27" s="20"/>
      <c r="BA27" s="20"/>
      <c r="BB27" s="20"/>
      <c r="BC27" s="20"/>
      <c r="BD27" s="62"/>
      <c r="BE27" s="20"/>
      <c r="BF27" s="63" t="s">
        <v>195</v>
      </c>
      <c r="BG27" s="20"/>
      <c r="BH27" s="20"/>
      <c r="BI27" s="62"/>
      <c r="BJ27" s="20"/>
      <c r="BK27" s="20"/>
      <c r="BL27" s="20"/>
      <c r="BM27" s="20"/>
      <c r="BN27" s="62"/>
      <c r="BO27" s="20"/>
      <c r="BP27" s="63" t="s">
        <v>195</v>
      </c>
      <c r="BQ27" s="20"/>
      <c r="BR27" s="20"/>
      <c r="BS27" s="62"/>
      <c r="BT27" s="20"/>
      <c r="BU27" s="20"/>
      <c r="BV27" s="20"/>
      <c r="BW27" s="20"/>
      <c r="BX27" s="62"/>
      <c r="BY27" s="20"/>
      <c r="BZ27" s="63" t="s">
        <v>195</v>
      </c>
      <c r="CA27" s="20"/>
      <c r="CB27" s="20"/>
      <c r="CC27" s="16"/>
      <c r="CD27" s="61" t="s">
        <v>203</v>
      </c>
      <c r="CE27" s="16"/>
      <c r="CF27" s="16"/>
      <c r="CG27" s="16"/>
      <c r="CH27" s="16"/>
      <c r="CI27" s="16"/>
      <c r="CJ27" s="16"/>
      <c r="CK27" s="16"/>
      <c r="CL27" s="16"/>
      <c r="CM27" s="16"/>
    </row>
    <row r="28" spans="1:91" ht="13.5">
      <c r="A28" s="16"/>
      <c r="B28" s="16"/>
      <c r="C28" s="16"/>
      <c r="D28" s="16"/>
      <c r="E28" s="16"/>
      <c r="F28" s="16"/>
      <c r="G28" s="16"/>
      <c r="H28" s="60"/>
      <c r="I28" s="16"/>
      <c r="J28" s="16"/>
      <c r="K28" s="16"/>
      <c r="L28" s="16"/>
      <c r="M28" s="16"/>
      <c r="N28" s="16"/>
      <c r="O28" s="16"/>
      <c r="P28" s="16"/>
      <c r="Q28" s="16"/>
      <c r="R28" s="16"/>
      <c r="S28" s="61"/>
      <c r="T28" s="16"/>
      <c r="U28" s="16"/>
      <c r="V28" s="16"/>
      <c r="W28" s="16"/>
      <c r="X28" s="16"/>
      <c r="Y28" s="16"/>
      <c r="Z28" s="16"/>
      <c r="AA28" s="16"/>
      <c r="AB28" s="16"/>
      <c r="AC28" s="16"/>
      <c r="AD28" s="16"/>
      <c r="AE28" s="703" t="s">
        <v>188</v>
      </c>
      <c r="AF28" s="703"/>
      <c r="AG28" s="703"/>
      <c r="AH28" s="703"/>
      <c r="AI28" s="703"/>
      <c r="AJ28" s="704">
        <f>'特別損益'!AJ9</f>
        <v>0</v>
      </c>
      <c r="AK28" s="704"/>
      <c r="AL28" s="704"/>
      <c r="AM28" s="704"/>
      <c r="AN28" s="704"/>
      <c r="AO28" s="703" t="s">
        <v>188</v>
      </c>
      <c r="AP28" s="703"/>
      <c r="AQ28" s="703"/>
      <c r="AR28" s="703"/>
      <c r="AS28" s="703"/>
      <c r="AT28" s="704">
        <f>'特別損益'!AU9</f>
        <v>0</v>
      </c>
      <c r="AU28" s="704"/>
      <c r="AV28" s="704"/>
      <c r="AW28" s="704"/>
      <c r="AX28" s="704"/>
      <c r="AY28" s="703" t="s">
        <v>188</v>
      </c>
      <c r="AZ28" s="703"/>
      <c r="BA28" s="703"/>
      <c r="BB28" s="703"/>
      <c r="BC28" s="703"/>
      <c r="BD28" s="704">
        <f>'特別損益'!BF9</f>
        <v>0</v>
      </c>
      <c r="BE28" s="704"/>
      <c r="BF28" s="704"/>
      <c r="BG28" s="704"/>
      <c r="BH28" s="704"/>
      <c r="BI28" s="703" t="s">
        <v>188</v>
      </c>
      <c r="BJ28" s="703"/>
      <c r="BK28" s="703"/>
      <c r="BL28" s="703"/>
      <c r="BM28" s="703"/>
      <c r="BN28" s="704">
        <f>'特別損益'!BQ9</f>
        <v>0</v>
      </c>
      <c r="BO28" s="704"/>
      <c r="BP28" s="704"/>
      <c r="BQ28" s="704"/>
      <c r="BR28" s="704"/>
      <c r="BS28" s="703" t="s">
        <v>188</v>
      </c>
      <c r="BT28" s="703"/>
      <c r="BU28" s="703"/>
      <c r="BV28" s="703"/>
      <c r="BW28" s="703"/>
      <c r="BX28" s="704">
        <f>'特別損益'!CB9</f>
        <v>0</v>
      </c>
      <c r="BY28" s="704"/>
      <c r="BZ28" s="704"/>
      <c r="CA28" s="704"/>
      <c r="CB28" s="704"/>
      <c r="CC28" s="16"/>
      <c r="CD28" s="61" t="s">
        <v>204</v>
      </c>
      <c r="CE28" s="16"/>
      <c r="CF28" s="16"/>
      <c r="CG28" s="16"/>
      <c r="CH28" s="16"/>
      <c r="CI28" s="16"/>
      <c r="CJ28" s="16"/>
      <c r="CK28" s="16"/>
      <c r="CL28" s="16"/>
      <c r="CM28" s="16"/>
    </row>
    <row r="29" spans="1:91" ht="13.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703" t="s">
        <v>189</v>
      </c>
      <c r="AF29" s="703"/>
      <c r="AG29" s="703"/>
      <c r="AH29" s="703"/>
      <c r="AI29" s="703"/>
      <c r="AJ29" s="704">
        <f>-'特別損益'!AJ16</f>
        <v>0</v>
      </c>
      <c r="AK29" s="704"/>
      <c r="AL29" s="704"/>
      <c r="AM29" s="704"/>
      <c r="AN29" s="704"/>
      <c r="AO29" s="703" t="s">
        <v>189</v>
      </c>
      <c r="AP29" s="703"/>
      <c r="AQ29" s="703"/>
      <c r="AR29" s="703"/>
      <c r="AS29" s="703"/>
      <c r="AT29" s="704">
        <f>-'特別損益'!AU16</f>
        <v>0</v>
      </c>
      <c r="AU29" s="704"/>
      <c r="AV29" s="704"/>
      <c r="AW29" s="704"/>
      <c r="AX29" s="704"/>
      <c r="AY29" s="703" t="s">
        <v>189</v>
      </c>
      <c r="AZ29" s="703"/>
      <c r="BA29" s="703"/>
      <c r="BB29" s="703"/>
      <c r="BC29" s="703"/>
      <c r="BD29" s="704">
        <f>-'特別損益'!BF16</f>
        <v>0</v>
      </c>
      <c r="BE29" s="704"/>
      <c r="BF29" s="704"/>
      <c r="BG29" s="704"/>
      <c r="BH29" s="704"/>
      <c r="BI29" s="703" t="s">
        <v>189</v>
      </c>
      <c r="BJ29" s="703"/>
      <c r="BK29" s="703"/>
      <c r="BL29" s="703"/>
      <c r="BM29" s="703"/>
      <c r="BN29" s="704">
        <f>-'特別損益'!BQ16</f>
        <v>0</v>
      </c>
      <c r="BO29" s="704"/>
      <c r="BP29" s="704"/>
      <c r="BQ29" s="704"/>
      <c r="BR29" s="704"/>
      <c r="BS29" s="703" t="s">
        <v>189</v>
      </c>
      <c r="BT29" s="703"/>
      <c r="BU29" s="703"/>
      <c r="BV29" s="703"/>
      <c r="BW29" s="703"/>
      <c r="BX29" s="704">
        <f>-'特別損益'!CB16</f>
        <v>0</v>
      </c>
      <c r="BY29" s="704"/>
      <c r="BZ29" s="704"/>
      <c r="CA29" s="704"/>
      <c r="CB29" s="704"/>
      <c r="CC29" s="16"/>
      <c r="CD29" s="61" t="s">
        <v>205</v>
      </c>
      <c r="CE29" s="16"/>
      <c r="CF29" s="16"/>
      <c r="CG29" s="16"/>
      <c r="CH29" s="16"/>
      <c r="CI29" s="16"/>
      <c r="CJ29" s="16"/>
      <c r="CK29" s="16"/>
      <c r="CL29" s="16"/>
      <c r="CM29" s="16"/>
    </row>
    <row r="30" spans="1:91" ht="13.5" customHeight="1">
      <c r="A30" s="350" t="s">
        <v>182</v>
      </c>
      <c r="B30" s="350"/>
      <c r="C30" s="350"/>
      <c r="D30" s="350"/>
      <c r="E30" s="350"/>
      <c r="F30" s="350"/>
      <c r="G30" s="350"/>
      <c r="H30" s="350"/>
      <c r="I30" s="350"/>
      <c r="J30" s="350"/>
      <c r="K30" s="350"/>
      <c r="L30" s="350"/>
      <c r="M30" s="350"/>
      <c r="N30" s="350"/>
      <c r="O30" s="350"/>
      <c r="P30" s="350"/>
      <c r="Q30" s="350"/>
      <c r="R30" s="350"/>
      <c r="S30" s="350"/>
      <c r="T30" s="350"/>
      <c r="U30" s="350"/>
      <c r="V30" s="350"/>
      <c r="W30" s="350"/>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row>
    <row r="31" spans="1:91" ht="14.25" customHeight="1" thickBot="1">
      <c r="A31" s="714"/>
      <c r="B31" s="714"/>
      <c r="C31" s="714"/>
      <c r="D31" s="714"/>
      <c r="E31" s="714"/>
      <c r="F31" s="714"/>
      <c r="G31" s="714"/>
      <c r="H31" s="714"/>
      <c r="I31" s="714"/>
      <c r="J31" s="714"/>
      <c r="K31" s="714"/>
      <c r="L31" s="714"/>
      <c r="M31" s="714"/>
      <c r="N31" s="714"/>
      <c r="O31" s="714"/>
      <c r="P31" s="714"/>
      <c r="Q31" s="714"/>
      <c r="R31" s="714"/>
      <c r="S31" s="714"/>
      <c r="T31" s="714"/>
      <c r="U31" s="714"/>
      <c r="V31" s="714"/>
      <c r="W31" s="714"/>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row>
    <row r="32" spans="1:91" ht="13.5">
      <c r="A32" s="14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3"/>
      <c r="CL32" s="16"/>
      <c r="CM32" s="16"/>
    </row>
    <row r="33" spans="1:91" ht="13.5">
      <c r="A33" s="144"/>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6"/>
      <c r="CL33" s="16"/>
      <c r="CM33" s="16"/>
    </row>
    <row r="34" spans="1:91" ht="13.5">
      <c r="A34" s="144"/>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6"/>
      <c r="CL34" s="16"/>
      <c r="CM34" s="16"/>
    </row>
    <row r="35" spans="1:91" ht="13.5">
      <c r="A35" s="144"/>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6"/>
      <c r="CL35" s="16"/>
      <c r="CM35" s="16"/>
    </row>
    <row r="36" spans="1:91" ht="13.5">
      <c r="A36" s="144"/>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6"/>
      <c r="CL36" s="16"/>
      <c r="CM36" s="16"/>
    </row>
    <row r="37" spans="1:91" ht="13.5">
      <c r="A37" s="144"/>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6"/>
      <c r="CL37" s="16"/>
      <c r="CM37" s="16"/>
    </row>
    <row r="38" spans="1:91" ht="13.5">
      <c r="A38" s="144"/>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6"/>
      <c r="CL38" s="16"/>
      <c r="CM38" s="16"/>
    </row>
    <row r="39" spans="1:91" ht="13.5">
      <c r="A39" s="144"/>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6"/>
      <c r="CL39" s="16"/>
      <c r="CM39" s="16"/>
    </row>
    <row r="40" spans="1:91" ht="13.5">
      <c r="A40" s="144"/>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6"/>
      <c r="CL40" s="16"/>
      <c r="CM40" s="16"/>
    </row>
    <row r="41" spans="1:91" ht="13.5">
      <c r="A41" s="144"/>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6"/>
      <c r="CL41" s="16"/>
      <c r="CM41" s="16"/>
    </row>
    <row r="42" spans="1:91" ht="13.5">
      <c r="A42" s="144"/>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6"/>
      <c r="CL42" s="16"/>
      <c r="CM42" s="16"/>
    </row>
    <row r="43" spans="1:91" ht="13.5">
      <c r="A43" s="144"/>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6"/>
      <c r="CL43" s="16"/>
      <c r="CM43" s="16"/>
    </row>
    <row r="44" spans="1:91" ht="13.5">
      <c r="A44" s="144"/>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6"/>
      <c r="CL44" s="16"/>
      <c r="CM44" s="16"/>
    </row>
    <row r="45" spans="1:91" ht="13.5">
      <c r="A45" s="144"/>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6"/>
      <c r="CL45" s="16"/>
      <c r="CM45" s="16"/>
    </row>
    <row r="46" spans="1:91" ht="13.5">
      <c r="A46" s="144"/>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6"/>
      <c r="CL46" s="16"/>
      <c r="CM46" s="16"/>
    </row>
    <row r="47" spans="1:91" ht="13.5">
      <c r="A47" s="144"/>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6"/>
      <c r="CL47" s="16"/>
      <c r="CM47" s="16"/>
    </row>
    <row r="48" spans="1:91" ht="13.5">
      <c r="A48" s="144"/>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6"/>
      <c r="CL48" s="16"/>
      <c r="CM48" s="16"/>
    </row>
    <row r="49" spans="1:91" ht="13.5">
      <c r="A49" s="144"/>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6"/>
      <c r="CL49" s="16"/>
      <c r="CM49" s="16"/>
    </row>
    <row r="50" spans="1:91" ht="13.5">
      <c r="A50" s="144"/>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6"/>
      <c r="CL50" s="16"/>
      <c r="CM50" s="16"/>
    </row>
    <row r="51" spans="1:91" ht="13.5">
      <c r="A51" s="144"/>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6"/>
      <c r="CL51" s="16"/>
      <c r="CM51" s="16"/>
    </row>
    <row r="52" spans="1:91" ht="13.5">
      <c r="A52" s="144"/>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6"/>
      <c r="CL52" s="16"/>
      <c r="CM52" s="16"/>
    </row>
    <row r="53" spans="1:91" ht="14.25" thickBot="1">
      <c r="A53" s="147"/>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9"/>
      <c r="CL53" s="16"/>
      <c r="CM53" s="16"/>
    </row>
  </sheetData>
  <mergeCells count="381">
    <mergeCell ref="AC2:AE2"/>
    <mergeCell ref="AM2:AO2"/>
    <mergeCell ref="BW3:CB3"/>
    <mergeCell ref="BT1:BX1"/>
    <mergeCell ref="BY1:CL1"/>
    <mergeCell ref="BS14:BW14"/>
    <mergeCell ref="CE11:CK11"/>
    <mergeCell ref="CE10:CK10"/>
    <mergeCell ref="BS6:BW6"/>
    <mergeCell ref="BS11:BW11"/>
    <mergeCell ref="BS9:BW9"/>
    <mergeCell ref="BX6:CB6"/>
    <mergeCell ref="BX11:CB11"/>
    <mergeCell ref="CE9:CK9"/>
    <mergeCell ref="BS10:BW10"/>
    <mergeCell ref="AY14:BC14"/>
    <mergeCell ref="BI14:BM14"/>
    <mergeCell ref="CE12:CK13"/>
    <mergeCell ref="AY13:BC13"/>
    <mergeCell ref="BN13:BR13"/>
    <mergeCell ref="BI13:BM13"/>
    <mergeCell ref="BS13:BW13"/>
    <mergeCell ref="BN12:BR12"/>
    <mergeCell ref="BX13:CB13"/>
    <mergeCell ref="BS12:BW12"/>
    <mergeCell ref="CE24:CK25"/>
    <mergeCell ref="CE23:CK23"/>
    <mergeCell ref="CE18:CK18"/>
    <mergeCell ref="CE22:CK22"/>
    <mergeCell ref="CE20:CK21"/>
    <mergeCell ref="CE19:CK19"/>
    <mergeCell ref="BL16:BM16"/>
    <mergeCell ref="BV16:BW16"/>
    <mergeCell ref="BX16:CB16"/>
    <mergeCell ref="AY17:BB17"/>
    <mergeCell ref="BC17:BE17"/>
    <mergeCell ref="BF17:BH17"/>
    <mergeCell ref="BI17:BL17"/>
    <mergeCell ref="BM17:BO17"/>
    <mergeCell ref="BP17:BR17"/>
    <mergeCell ref="AY16:AZ16"/>
    <mergeCell ref="BB16:BC16"/>
    <mergeCell ref="BD16:BH16"/>
    <mergeCell ref="BI16:BJ16"/>
    <mergeCell ref="AO16:AP16"/>
    <mergeCell ref="AR16:AS16"/>
    <mergeCell ref="AT16:AX16"/>
    <mergeCell ref="S25:X25"/>
    <mergeCell ref="S18:X18"/>
    <mergeCell ref="Y18:AD18"/>
    <mergeCell ref="S19:X19"/>
    <mergeCell ref="Y19:AD19"/>
    <mergeCell ref="Y25:AD25"/>
    <mergeCell ref="S24:X24"/>
    <mergeCell ref="Y24:AD24"/>
    <mergeCell ref="Y23:AD23"/>
    <mergeCell ref="AJ16:AN16"/>
    <mergeCell ref="AO14:AS14"/>
    <mergeCell ref="AE13:AI13"/>
    <mergeCell ref="AJ13:AN13"/>
    <mergeCell ref="AO13:AS13"/>
    <mergeCell ref="AO11:AS11"/>
    <mergeCell ref="AO12:AS12"/>
    <mergeCell ref="AJ12:AN12"/>
    <mergeCell ref="AT13:AX13"/>
    <mergeCell ref="AT12:AX12"/>
    <mergeCell ref="AT11:AX11"/>
    <mergeCell ref="AY11:BC11"/>
    <mergeCell ref="BX12:CB12"/>
    <mergeCell ref="BD13:BH13"/>
    <mergeCell ref="BI12:BM12"/>
    <mergeCell ref="AY12:BC12"/>
    <mergeCell ref="BD12:BH12"/>
    <mergeCell ref="BB4:BC4"/>
    <mergeCell ref="BI10:BM10"/>
    <mergeCell ref="BD11:BH11"/>
    <mergeCell ref="BS4:BT4"/>
    <mergeCell ref="BI5:BM5"/>
    <mergeCell ref="BI4:BJ4"/>
    <mergeCell ref="BL4:BM4"/>
    <mergeCell ref="BN9:BR9"/>
    <mergeCell ref="BN10:BR10"/>
    <mergeCell ref="BN8:BR8"/>
    <mergeCell ref="BX4:CB4"/>
    <mergeCell ref="BS5:BW5"/>
    <mergeCell ref="BX5:CB5"/>
    <mergeCell ref="BN4:BR4"/>
    <mergeCell ref="BN5:BR5"/>
    <mergeCell ref="BV4:BW4"/>
    <mergeCell ref="BD6:BH6"/>
    <mergeCell ref="AR4:AS4"/>
    <mergeCell ref="BD4:BH4"/>
    <mergeCell ref="AY5:BC5"/>
    <mergeCell ref="BD5:BH5"/>
    <mergeCell ref="AT4:AX4"/>
    <mergeCell ref="AO5:AS5"/>
    <mergeCell ref="AO4:AP4"/>
    <mergeCell ref="AT5:AX5"/>
    <mergeCell ref="AY4:AZ4"/>
    <mergeCell ref="AJ10:AN10"/>
    <mergeCell ref="AT7:AX7"/>
    <mergeCell ref="AT9:AX9"/>
    <mergeCell ref="AJ5:AN5"/>
    <mergeCell ref="AJ6:AN6"/>
    <mergeCell ref="AT6:AX6"/>
    <mergeCell ref="AT8:AX8"/>
    <mergeCell ref="AO7:AS7"/>
    <mergeCell ref="AT10:AX10"/>
    <mergeCell ref="AO6:AS6"/>
    <mergeCell ref="AH4:AI4"/>
    <mergeCell ref="AJ4:AN4"/>
    <mergeCell ref="A13:G13"/>
    <mergeCell ref="H12:U12"/>
    <mergeCell ref="H13:U13"/>
    <mergeCell ref="AE5:AI5"/>
    <mergeCell ref="AE11:AI11"/>
    <mergeCell ref="AE12:AI12"/>
    <mergeCell ref="H10:U10"/>
    <mergeCell ref="AJ11:AN11"/>
    <mergeCell ref="A9:G9"/>
    <mergeCell ref="A10:G10"/>
    <mergeCell ref="H9:U9"/>
    <mergeCell ref="AE4:AF4"/>
    <mergeCell ref="AE10:AI10"/>
    <mergeCell ref="AA4:AD4"/>
    <mergeCell ref="V5:AD5"/>
    <mergeCell ref="A6:G6"/>
    <mergeCell ref="A8:G8"/>
    <mergeCell ref="A7:G7"/>
    <mergeCell ref="B1:X2"/>
    <mergeCell ref="Y4:Z4"/>
    <mergeCell ref="A4:G5"/>
    <mergeCell ref="V4:W4"/>
    <mergeCell ref="H4:U5"/>
    <mergeCell ref="A22:G22"/>
    <mergeCell ref="A20:G20"/>
    <mergeCell ref="A19:G19"/>
    <mergeCell ref="A21:G21"/>
    <mergeCell ref="A11:G11"/>
    <mergeCell ref="A16:G17"/>
    <mergeCell ref="A12:G12"/>
    <mergeCell ref="A30:W31"/>
    <mergeCell ref="S23:X23"/>
    <mergeCell ref="H24:R24"/>
    <mergeCell ref="H25:R25"/>
    <mergeCell ref="A25:G25"/>
    <mergeCell ref="A23:G23"/>
    <mergeCell ref="A24:G24"/>
    <mergeCell ref="V6:AD6"/>
    <mergeCell ref="AE6:AI6"/>
    <mergeCell ref="V8:AD8"/>
    <mergeCell ref="AE8:AI8"/>
    <mergeCell ref="AJ8:AN8"/>
    <mergeCell ref="AO8:AS8"/>
    <mergeCell ref="BN6:BR6"/>
    <mergeCell ref="BI7:BM7"/>
    <mergeCell ref="BN7:BR7"/>
    <mergeCell ref="BI8:BM8"/>
    <mergeCell ref="AY8:BC8"/>
    <mergeCell ref="BD8:BH8"/>
    <mergeCell ref="BD7:BH7"/>
    <mergeCell ref="AY6:BC6"/>
    <mergeCell ref="H19:R19"/>
    <mergeCell ref="S17:X17"/>
    <mergeCell ref="Y17:AD17"/>
    <mergeCell ref="BI6:BM6"/>
    <mergeCell ref="AE14:AI14"/>
    <mergeCell ref="Y16:AB16"/>
    <mergeCell ref="H6:U6"/>
    <mergeCell ref="H8:U8"/>
    <mergeCell ref="V12:AD12"/>
    <mergeCell ref="AJ7:AN7"/>
    <mergeCell ref="H21:R21"/>
    <mergeCell ref="H22:R22"/>
    <mergeCell ref="H23:R23"/>
    <mergeCell ref="Y20:AD20"/>
    <mergeCell ref="S21:X21"/>
    <mergeCell ref="Y21:AD21"/>
    <mergeCell ref="S20:X20"/>
    <mergeCell ref="H20:R20"/>
    <mergeCell ref="S22:X22"/>
    <mergeCell ref="Y22:AD22"/>
    <mergeCell ref="H16:R17"/>
    <mergeCell ref="AO9:AS9"/>
    <mergeCell ref="AO10:AS10"/>
    <mergeCell ref="AE9:AI9"/>
    <mergeCell ref="V13:AD13"/>
    <mergeCell ref="H11:U11"/>
    <mergeCell ref="V9:AD9"/>
    <mergeCell ref="V10:AD10"/>
    <mergeCell ref="V11:AD11"/>
    <mergeCell ref="AJ9:AN9"/>
    <mergeCell ref="AL18:AN18"/>
    <mergeCell ref="AL17:AN17"/>
    <mergeCell ref="AE19:AH19"/>
    <mergeCell ref="AO21:AR21"/>
    <mergeCell ref="AI18:AK18"/>
    <mergeCell ref="AE17:AH17"/>
    <mergeCell ref="AI17:AK17"/>
    <mergeCell ref="AI19:AK19"/>
    <mergeCell ref="AL19:AN19"/>
    <mergeCell ref="AE20:AH20"/>
    <mergeCell ref="AS21:AU21"/>
    <mergeCell ref="AO22:AR22"/>
    <mergeCell ref="AS22:AU22"/>
    <mergeCell ref="AE21:AH21"/>
    <mergeCell ref="AI21:AK21"/>
    <mergeCell ref="AL21:AN21"/>
    <mergeCell ref="AE22:AH22"/>
    <mergeCell ref="AI22:AK22"/>
    <mergeCell ref="AL22:AN22"/>
    <mergeCell ref="H7:U7"/>
    <mergeCell ref="V7:AD7"/>
    <mergeCell ref="AE7:AI7"/>
    <mergeCell ref="A18:G18"/>
    <mergeCell ref="H18:R18"/>
    <mergeCell ref="AE18:AH18"/>
    <mergeCell ref="T16:U16"/>
    <mergeCell ref="W16:X16"/>
    <mergeCell ref="AE16:AF16"/>
    <mergeCell ref="AH16:AI16"/>
    <mergeCell ref="BN16:BR16"/>
    <mergeCell ref="AS17:AU17"/>
    <mergeCell ref="AO18:AR18"/>
    <mergeCell ref="AS18:AU18"/>
    <mergeCell ref="BI18:BL18"/>
    <mergeCell ref="BM18:BO18"/>
    <mergeCell ref="BP18:BR18"/>
    <mergeCell ref="AO17:AR17"/>
    <mergeCell ref="AV17:AX17"/>
    <mergeCell ref="AV18:AX18"/>
    <mergeCell ref="BS16:BT16"/>
    <mergeCell ref="AY21:BB21"/>
    <mergeCell ref="BC21:BE21"/>
    <mergeCell ref="BF21:BH21"/>
    <mergeCell ref="BC20:BE20"/>
    <mergeCell ref="BF20:BH20"/>
    <mergeCell ref="AY18:BB18"/>
    <mergeCell ref="BC18:BE18"/>
    <mergeCell ref="BF18:BH18"/>
    <mergeCell ref="AY19:BB19"/>
    <mergeCell ref="BX10:CB10"/>
    <mergeCell ref="BS8:BW8"/>
    <mergeCell ref="BX8:CB8"/>
    <mergeCell ref="BX9:CB9"/>
    <mergeCell ref="BX7:CB7"/>
    <mergeCell ref="AY7:BC7"/>
    <mergeCell ref="BI11:BM11"/>
    <mergeCell ref="BI9:BM9"/>
    <mergeCell ref="BD9:BH9"/>
    <mergeCell ref="AY10:BC10"/>
    <mergeCell ref="BD10:BH10"/>
    <mergeCell ref="AY9:BC9"/>
    <mergeCell ref="BS7:BW7"/>
    <mergeCell ref="BN11:BR11"/>
    <mergeCell ref="AO26:AR26"/>
    <mergeCell ref="AS26:AU26"/>
    <mergeCell ref="AV26:AX26"/>
    <mergeCell ref="AY20:BB20"/>
    <mergeCell ref="AY22:BB22"/>
    <mergeCell ref="AV21:AX21"/>
    <mergeCell ref="AO23:AR23"/>
    <mergeCell ref="AS23:AU23"/>
    <mergeCell ref="AV23:AX23"/>
    <mergeCell ref="AV24:AX24"/>
    <mergeCell ref="AE28:AI28"/>
    <mergeCell ref="AJ28:AN28"/>
    <mergeCell ref="AE29:AI29"/>
    <mergeCell ref="AJ29:AN29"/>
    <mergeCell ref="AO28:AS28"/>
    <mergeCell ref="AT28:AX28"/>
    <mergeCell ref="AY28:BC28"/>
    <mergeCell ref="BD28:BH28"/>
    <mergeCell ref="BI28:BM28"/>
    <mergeCell ref="BN28:BR28"/>
    <mergeCell ref="BS28:BW28"/>
    <mergeCell ref="BX28:CB28"/>
    <mergeCell ref="AO29:AS29"/>
    <mergeCell ref="AT29:AX29"/>
    <mergeCell ref="AY29:BC29"/>
    <mergeCell ref="BD29:BH29"/>
    <mergeCell ref="BI29:BM29"/>
    <mergeCell ref="BN29:BR29"/>
    <mergeCell ref="BS29:BW29"/>
    <mergeCell ref="BX29:CB29"/>
    <mergeCell ref="AI20:AK20"/>
    <mergeCell ref="AL20:AN20"/>
    <mergeCell ref="AE23:AH23"/>
    <mergeCell ref="AI23:AK23"/>
    <mergeCell ref="AL23:AN23"/>
    <mergeCell ref="AE24:AH24"/>
    <mergeCell ref="AI24:AK24"/>
    <mergeCell ref="AL24:AN24"/>
    <mergeCell ref="AE25:AH25"/>
    <mergeCell ref="AI25:AK25"/>
    <mergeCell ref="AL25:AN25"/>
    <mergeCell ref="AE26:AH26"/>
    <mergeCell ref="AI26:AK26"/>
    <mergeCell ref="AL26:AN26"/>
    <mergeCell ref="AV19:AX19"/>
    <mergeCell ref="AO20:AR20"/>
    <mergeCell ref="AS20:AU20"/>
    <mergeCell ref="AV20:AX20"/>
    <mergeCell ref="AO19:AR19"/>
    <mergeCell ref="AS19:AU19"/>
    <mergeCell ref="AV22:AX22"/>
    <mergeCell ref="AO25:AR25"/>
    <mergeCell ref="AS25:AU25"/>
    <mergeCell ref="AV25:AX25"/>
    <mergeCell ref="AO24:AR24"/>
    <mergeCell ref="AS24:AU24"/>
    <mergeCell ref="BC19:BE19"/>
    <mergeCell ref="BF19:BH19"/>
    <mergeCell ref="BF22:BH22"/>
    <mergeCell ref="AY23:BB23"/>
    <mergeCell ref="BC23:BE23"/>
    <mergeCell ref="BF23:BH23"/>
    <mergeCell ref="BC22:BE22"/>
    <mergeCell ref="AY24:BB24"/>
    <mergeCell ref="BC24:BE24"/>
    <mergeCell ref="BF24:BH24"/>
    <mergeCell ref="AY25:BB25"/>
    <mergeCell ref="BC25:BE25"/>
    <mergeCell ref="BF25:BH25"/>
    <mergeCell ref="BI19:BL19"/>
    <mergeCell ref="BM19:BO19"/>
    <mergeCell ref="BP19:BR19"/>
    <mergeCell ref="BI20:BL20"/>
    <mergeCell ref="BM20:BO20"/>
    <mergeCell ref="BP20:BR20"/>
    <mergeCell ref="BI21:BL21"/>
    <mergeCell ref="BM21:BO21"/>
    <mergeCell ref="BP21:BR21"/>
    <mergeCell ref="BI22:BL22"/>
    <mergeCell ref="BM22:BO22"/>
    <mergeCell ref="BP22:BR22"/>
    <mergeCell ref="BI25:BL25"/>
    <mergeCell ref="BM25:BO25"/>
    <mergeCell ref="BP25:BR25"/>
    <mergeCell ref="BS17:BV17"/>
    <mergeCell ref="BS19:BV19"/>
    <mergeCell ref="BS21:BV21"/>
    <mergeCell ref="BI23:BL23"/>
    <mergeCell ref="BM23:BO23"/>
    <mergeCell ref="BP23:BR23"/>
    <mergeCell ref="BI24:BL24"/>
    <mergeCell ref="BW17:BY17"/>
    <mergeCell ref="BZ17:CB17"/>
    <mergeCell ref="BS18:BV18"/>
    <mergeCell ref="BW18:BY18"/>
    <mergeCell ref="BZ18:CB18"/>
    <mergeCell ref="BW19:BY19"/>
    <mergeCell ref="BZ19:CB19"/>
    <mergeCell ref="BS20:BV20"/>
    <mergeCell ref="BW20:BY20"/>
    <mergeCell ref="BZ20:CB20"/>
    <mergeCell ref="BW21:BY21"/>
    <mergeCell ref="BZ21:CB21"/>
    <mergeCell ref="BS22:BV22"/>
    <mergeCell ref="BW22:BY22"/>
    <mergeCell ref="BZ22:CB22"/>
    <mergeCell ref="BW23:BY23"/>
    <mergeCell ref="BZ23:CB23"/>
    <mergeCell ref="BS24:BV24"/>
    <mergeCell ref="BW24:BY24"/>
    <mergeCell ref="BZ24:CB24"/>
    <mergeCell ref="BM26:BO26"/>
    <mergeCell ref="BP26:BR26"/>
    <mergeCell ref="BS26:BV26"/>
    <mergeCell ref="BS23:BV23"/>
    <mergeCell ref="BM24:BO24"/>
    <mergeCell ref="BP24:BR24"/>
    <mergeCell ref="AY26:BB26"/>
    <mergeCell ref="BC26:BE26"/>
    <mergeCell ref="BF26:BH26"/>
    <mergeCell ref="BI26:BL26"/>
    <mergeCell ref="BW26:BY26"/>
    <mergeCell ref="BZ26:CB26"/>
    <mergeCell ref="BS25:BV25"/>
    <mergeCell ref="BW25:BY25"/>
    <mergeCell ref="BZ25:CB25"/>
  </mergeCells>
  <printOptions/>
  <pageMargins left="0.7874015748031497" right="0.1968503937007874" top="0.5905511811023623" bottom="0.3937007874015748" header="0.5118110236220472" footer="0.1968503937007874"/>
  <pageSetup horizontalDpi="600" verticalDpi="600" orientation="landscape" paperSize="9" scale="79" r:id="rId2"/>
  <headerFooter alignWithMargins="0">
    <oddFooter>&amp;C&amp;9 9/10&amp;R&amp;9&amp;A</oddFooter>
  </headerFooter>
  <drawing r:id="rId1"/>
</worksheet>
</file>

<file path=xl/worksheets/sheet12.xml><?xml version="1.0" encoding="utf-8"?>
<worksheet xmlns="http://schemas.openxmlformats.org/spreadsheetml/2006/main" xmlns:r="http://schemas.openxmlformats.org/officeDocument/2006/relationships">
  <dimension ref="A1:CO118"/>
  <sheetViews>
    <sheetView view="pageBreakPreview" zoomScale="95" zoomScaleSheetLayoutView="95" workbookViewId="0" topLeftCell="A42">
      <selection activeCell="B64" sqref="B64:D66"/>
    </sheetView>
  </sheetViews>
  <sheetFormatPr defaultColWidth="9.00390625" defaultRowHeight="13.5"/>
  <cols>
    <col min="1" max="93" width="1.875" style="1" customWidth="1"/>
    <col min="94" max="16384" width="9.00390625" style="1" customWidth="1"/>
  </cols>
  <sheetData>
    <row r="1" spans="1:93" ht="13.5" customHeight="1">
      <c r="A1" s="16"/>
      <c r="B1" s="415" t="s">
        <v>167</v>
      </c>
      <c r="C1" s="415"/>
      <c r="D1" s="415"/>
      <c r="E1" s="415"/>
      <c r="F1" s="415"/>
      <c r="G1" s="415"/>
      <c r="H1" s="415"/>
      <c r="I1" s="415"/>
      <c r="J1" s="415"/>
      <c r="K1" s="415"/>
      <c r="L1" s="415"/>
      <c r="M1" s="415"/>
      <c r="N1" s="415"/>
      <c r="O1" s="415"/>
      <c r="P1" s="415"/>
      <c r="Q1" s="415"/>
      <c r="R1" s="415"/>
      <c r="S1" s="415"/>
      <c r="T1" s="415"/>
      <c r="U1" s="415"/>
      <c r="V1" s="415"/>
      <c r="W1" s="415"/>
      <c r="X1" s="415"/>
      <c r="Y1" s="415"/>
      <c r="Z1" s="798"/>
      <c r="AA1" s="78"/>
      <c r="AB1" s="78"/>
      <c r="AC1" s="16"/>
      <c r="AD1" s="16"/>
      <c r="AE1" s="16"/>
      <c r="AF1" s="78"/>
      <c r="AG1" s="78"/>
      <c r="AH1" s="78"/>
      <c r="AI1" s="78"/>
      <c r="AJ1" s="78"/>
      <c r="AK1" s="78"/>
      <c r="AL1" s="78"/>
      <c r="AM1" s="78"/>
      <c r="AN1" s="78"/>
      <c r="AO1" s="78"/>
      <c r="AP1" s="78"/>
      <c r="AQ1" s="78"/>
      <c r="AR1" s="78"/>
      <c r="AS1" s="78"/>
      <c r="AT1" s="78"/>
      <c r="AU1" s="78"/>
      <c r="AV1" s="78"/>
      <c r="AW1" s="16"/>
      <c r="AX1" s="16"/>
      <c r="AY1" s="16"/>
      <c r="AZ1" s="16"/>
      <c r="BA1" s="16"/>
      <c r="BB1" s="16"/>
      <c r="BC1" s="16"/>
      <c r="BD1" s="16"/>
      <c r="BE1" s="16"/>
      <c r="BF1" s="16"/>
      <c r="BG1" s="16"/>
      <c r="BH1" s="16"/>
      <c r="BI1" s="16"/>
      <c r="BJ1" s="16"/>
      <c r="BK1" s="16"/>
      <c r="BL1" s="16"/>
      <c r="BM1" s="16"/>
      <c r="BN1" s="16"/>
      <c r="BO1" s="16"/>
      <c r="BP1" s="16"/>
      <c r="BQ1" s="16"/>
      <c r="BR1" s="16"/>
      <c r="BS1" s="16"/>
      <c r="BT1" s="417" t="s">
        <v>263</v>
      </c>
      <c r="BU1" s="417"/>
      <c r="BV1" s="417"/>
      <c r="BW1" s="417"/>
      <c r="BX1" s="417"/>
      <c r="BY1" s="416">
        <f>'表紙'!AM24</f>
        <v>0</v>
      </c>
      <c r="BZ1" s="416"/>
      <c r="CA1" s="416"/>
      <c r="CB1" s="416"/>
      <c r="CC1" s="416"/>
      <c r="CD1" s="416"/>
      <c r="CE1" s="416"/>
      <c r="CF1" s="416"/>
      <c r="CG1" s="416"/>
      <c r="CH1" s="416"/>
      <c r="CI1" s="416"/>
      <c r="CJ1" s="416"/>
      <c r="CK1" s="416"/>
      <c r="CL1" s="416"/>
      <c r="CM1" s="16"/>
      <c r="CN1" s="16"/>
      <c r="CO1" s="16"/>
    </row>
    <row r="2" spans="1:93" ht="13.5" customHeight="1">
      <c r="A2" s="16"/>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16"/>
      <c r="AB2" s="16"/>
      <c r="AC2" s="419" t="s">
        <v>266</v>
      </c>
      <c r="AD2" s="419"/>
      <c r="AE2" s="419"/>
      <c r="AF2" s="79">
        <f>IF('表紙'!BX2="","",'表紙'!BX2)</f>
      </c>
      <c r="AG2" s="79" t="s">
        <v>243</v>
      </c>
      <c r="AH2" s="79">
        <f>IF('表紙'!CB2="","",'表紙'!CB2)</f>
      </c>
      <c r="AI2" s="79" t="s">
        <v>267</v>
      </c>
      <c r="AJ2" s="79">
        <f>IF('表紙'!CF2="","",'表紙'!CF2)</f>
      </c>
      <c r="AK2" s="79" t="s">
        <v>241</v>
      </c>
      <c r="AL2" s="79"/>
      <c r="AM2" s="419" t="s">
        <v>268</v>
      </c>
      <c r="AN2" s="419"/>
      <c r="AO2" s="419"/>
      <c r="AP2" s="79">
        <f>IF('表紙'!BX3="","",'表紙'!BX3)</f>
      </c>
      <c r="AQ2" s="79" t="s">
        <v>243</v>
      </c>
      <c r="AR2" s="79">
        <f>IF('表紙'!CB3="","",'表紙'!CB3)</f>
      </c>
      <c r="AS2" s="79" t="s">
        <v>267</v>
      </c>
      <c r="AT2" s="79">
        <f>IF('表紙'!CF3="","",'表紙'!CF3)</f>
      </c>
      <c r="AU2" s="79" t="s">
        <v>269</v>
      </c>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row>
    <row r="3" spans="1:93" ht="13.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729" t="s">
        <v>196</v>
      </c>
      <c r="CI3" s="729"/>
      <c r="CJ3" s="729"/>
      <c r="CK3" s="729"/>
      <c r="CL3" s="729"/>
      <c r="CM3" s="729"/>
      <c r="CN3" s="16"/>
      <c r="CO3" s="16"/>
    </row>
    <row r="4" spans="1:93" ht="13.5">
      <c r="A4" s="392" t="s">
        <v>123</v>
      </c>
      <c r="B4" s="392"/>
      <c r="C4" s="392"/>
      <c r="D4" s="392"/>
      <c r="E4" s="392"/>
      <c r="F4" s="392"/>
      <c r="G4" s="392"/>
      <c r="H4" s="392"/>
      <c r="I4" s="392"/>
      <c r="J4" s="392"/>
      <c r="K4" s="766" t="s">
        <v>166</v>
      </c>
      <c r="L4" s="767"/>
      <c r="M4" s="386">
        <f>'売上高'!Y6</f>
        <v>2</v>
      </c>
      <c r="N4" s="386"/>
      <c r="O4" s="82" t="s">
        <v>24</v>
      </c>
      <c r="P4" s="386">
        <f>'売上高'!AB6</f>
        <v>0</v>
      </c>
      <c r="Q4" s="387"/>
      <c r="R4" s="392" t="s">
        <v>301</v>
      </c>
      <c r="S4" s="392"/>
      <c r="T4" s="392"/>
      <c r="U4" s="392"/>
      <c r="V4" s="392"/>
      <c r="W4" s="392"/>
      <c r="X4" s="392"/>
      <c r="Y4" s="392"/>
      <c r="Z4" s="392"/>
      <c r="AA4" s="88"/>
      <c r="AB4" s="459">
        <f>'売上高'!AJ6</f>
        <v>3</v>
      </c>
      <c r="AC4" s="459"/>
      <c r="AD4" s="84" t="s">
        <v>24</v>
      </c>
      <c r="AE4" s="459">
        <f>'売上高'!AM6</f>
        <v>0</v>
      </c>
      <c r="AF4" s="459"/>
      <c r="AG4" s="459" t="s">
        <v>178</v>
      </c>
      <c r="AH4" s="459"/>
      <c r="AI4" s="459"/>
      <c r="AJ4" s="459"/>
      <c r="AK4" s="459"/>
      <c r="AL4" s="459"/>
      <c r="AM4" s="89"/>
      <c r="AN4" s="88"/>
      <c r="AO4" s="459">
        <f>'売上高'!AU6</f>
        <v>4</v>
      </c>
      <c r="AP4" s="459"/>
      <c r="AQ4" s="84" t="s">
        <v>24</v>
      </c>
      <c r="AR4" s="459">
        <f>'売上高'!AX6</f>
        <v>0</v>
      </c>
      <c r="AS4" s="459"/>
      <c r="AT4" s="459" t="s">
        <v>178</v>
      </c>
      <c r="AU4" s="459"/>
      <c r="AV4" s="459"/>
      <c r="AW4" s="459"/>
      <c r="AX4" s="459"/>
      <c r="AY4" s="459"/>
      <c r="AZ4" s="89"/>
      <c r="BA4" s="88"/>
      <c r="BB4" s="459">
        <f>'売上高'!BF6</f>
        <v>5</v>
      </c>
      <c r="BC4" s="459"/>
      <c r="BD4" s="84" t="s">
        <v>24</v>
      </c>
      <c r="BE4" s="459">
        <f>'売上高'!BI6</f>
        <v>0</v>
      </c>
      <c r="BF4" s="459"/>
      <c r="BG4" s="459" t="s">
        <v>178</v>
      </c>
      <c r="BH4" s="459"/>
      <c r="BI4" s="459"/>
      <c r="BJ4" s="459"/>
      <c r="BK4" s="459"/>
      <c r="BL4" s="459"/>
      <c r="BM4" s="89"/>
      <c r="BN4" s="88"/>
      <c r="BO4" s="459">
        <f>'売上高'!BQ6</f>
        <v>6</v>
      </c>
      <c r="BP4" s="459"/>
      <c r="BQ4" s="84" t="s">
        <v>24</v>
      </c>
      <c r="BR4" s="459">
        <f>'売上高'!BT6</f>
        <v>0</v>
      </c>
      <c r="BS4" s="459"/>
      <c r="BT4" s="459" t="s">
        <v>178</v>
      </c>
      <c r="BU4" s="459"/>
      <c r="BV4" s="459"/>
      <c r="BW4" s="459"/>
      <c r="BX4" s="459"/>
      <c r="BY4" s="459"/>
      <c r="BZ4" s="89"/>
      <c r="CA4" s="88"/>
      <c r="CB4" s="459">
        <f>'売上高'!CB6</f>
        <v>7</v>
      </c>
      <c r="CC4" s="459"/>
      <c r="CD4" s="84" t="s">
        <v>24</v>
      </c>
      <c r="CE4" s="459">
        <f>'売上高'!CE6</f>
        <v>0</v>
      </c>
      <c r="CF4" s="459"/>
      <c r="CG4" s="459" t="s">
        <v>178</v>
      </c>
      <c r="CH4" s="459"/>
      <c r="CI4" s="459"/>
      <c r="CJ4" s="459"/>
      <c r="CK4" s="459"/>
      <c r="CL4" s="459"/>
      <c r="CM4" s="89"/>
      <c r="CN4" s="16"/>
      <c r="CO4" s="16"/>
    </row>
    <row r="5" spans="1:93" ht="13.5">
      <c r="A5" s="392"/>
      <c r="B5" s="392"/>
      <c r="C5" s="392"/>
      <c r="D5" s="392"/>
      <c r="E5" s="392"/>
      <c r="F5" s="392"/>
      <c r="G5" s="392"/>
      <c r="H5" s="392"/>
      <c r="I5" s="392"/>
      <c r="J5" s="392"/>
      <c r="K5" s="768"/>
      <c r="L5" s="769"/>
      <c r="M5" s="364" t="s">
        <v>126</v>
      </c>
      <c r="N5" s="364"/>
      <c r="O5" s="364"/>
      <c r="P5" s="364"/>
      <c r="Q5" s="365"/>
      <c r="R5" s="392" t="s">
        <v>127</v>
      </c>
      <c r="S5" s="392"/>
      <c r="T5" s="392"/>
      <c r="U5" s="392"/>
      <c r="V5" s="392"/>
      <c r="W5" s="392" t="s">
        <v>125</v>
      </c>
      <c r="X5" s="392"/>
      <c r="Y5" s="392"/>
      <c r="Z5" s="392"/>
      <c r="AA5" s="392" t="s">
        <v>128</v>
      </c>
      <c r="AB5" s="392"/>
      <c r="AC5" s="392"/>
      <c r="AD5" s="392"/>
      <c r="AE5" s="392" t="s">
        <v>129</v>
      </c>
      <c r="AF5" s="392"/>
      <c r="AG5" s="392"/>
      <c r="AH5" s="392"/>
      <c r="AI5" s="392" t="s">
        <v>127</v>
      </c>
      <c r="AJ5" s="392"/>
      <c r="AK5" s="392"/>
      <c r="AL5" s="392"/>
      <c r="AM5" s="392"/>
      <c r="AN5" s="392" t="s">
        <v>128</v>
      </c>
      <c r="AO5" s="392"/>
      <c r="AP5" s="392"/>
      <c r="AQ5" s="392"/>
      <c r="AR5" s="392" t="s">
        <v>129</v>
      </c>
      <c r="AS5" s="392"/>
      <c r="AT5" s="392"/>
      <c r="AU5" s="392"/>
      <c r="AV5" s="392" t="s">
        <v>127</v>
      </c>
      <c r="AW5" s="392"/>
      <c r="AX5" s="392"/>
      <c r="AY5" s="392"/>
      <c r="AZ5" s="392"/>
      <c r="BA5" s="392" t="s">
        <v>128</v>
      </c>
      <c r="BB5" s="392"/>
      <c r="BC5" s="392"/>
      <c r="BD5" s="392"/>
      <c r="BE5" s="392" t="s">
        <v>129</v>
      </c>
      <c r="BF5" s="392"/>
      <c r="BG5" s="392"/>
      <c r="BH5" s="392"/>
      <c r="BI5" s="392" t="s">
        <v>127</v>
      </c>
      <c r="BJ5" s="392"/>
      <c r="BK5" s="392"/>
      <c r="BL5" s="392"/>
      <c r="BM5" s="392"/>
      <c r="BN5" s="392" t="s">
        <v>128</v>
      </c>
      <c r="BO5" s="392"/>
      <c r="BP5" s="392"/>
      <c r="BQ5" s="392"/>
      <c r="BR5" s="392" t="s">
        <v>129</v>
      </c>
      <c r="BS5" s="392"/>
      <c r="BT5" s="392"/>
      <c r="BU5" s="392"/>
      <c r="BV5" s="392" t="s">
        <v>127</v>
      </c>
      <c r="BW5" s="392"/>
      <c r="BX5" s="392"/>
      <c r="BY5" s="392"/>
      <c r="BZ5" s="392"/>
      <c r="CA5" s="392" t="s">
        <v>128</v>
      </c>
      <c r="CB5" s="392"/>
      <c r="CC5" s="392"/>
      <c r="CD5" s="392"/>
      <c r="CE5" s="392" t="s">
        <v>129</v>
      </c>
      <c r="CF5" s="392"/>
      <c r="CG5" s="392"/>
      <c r="CH5" s="392"/>
      <c r="CI5" s="392" t="s">
        <v>127</v>
      </c>
      <c r="CJ5" s="392"/>
      <c r="CK5" s="392"/>
      <c r="CL5" s="392"/>
      <c r="CM5" s="392"/>
      <c r="CN5" s="16"/>
      <c r="CO5" s="16"/>
    </row>
    <row r="6" spans="1:93" ht="12" customHeight="1">
      <c r="A6" s="799" t="s">
        <v>92</v>
      </c>
      <c r="B6" s="799"/>
      <c r="C6" s="391"/>
      <c r="D6" s="391"/>
      <c r="E6" s="391"/>
      <c r="F6" s="391"/>
      <c r="G6" s="391"/>
      <c r="H6" s="391"/>
      <c r="I6" s="391"/>
      <c r="J6" s="391"/>
      <c r="K6" s="762"/>
      <c r="L6" s="763"/>
      <c r="M6" s="656"/>
      <c r="N6" s="656"/>
      <c r="O6" s="656"/>
      <c r="P6" s="656"/>
      <c r="Q6" s="656"/>
      <c r="R6" s="656"/>
      <c r="S6" s="656"/>
      <c r="T6" s="656"/>
      <c r="U6" s="656"/>
      <c r="V6" s="656"/>
      <c r="W6" s="808"/>
      <c r="X6" s="808"/>
      <c r="Y6" s="808"/>
      <c r="Z6" s="808"/>
      <c r="AA6" s="656"/>
      <c r="AB6" s="656"/>
      <c r="AC6" s="656"/>
      <c r="AD6" s="656"/>
      <c r="AE6" s="656"/>
      <c r="AF6" s="656"/>
      <c r="AG6" s="656"/>
      <c r="AH6" s="656"/>
      <c r="AI6" s="675">
        <f>M6-AA6+AE6</f>
        <v>0</v>
      </c>
      <c r="AJ6" s="675"/>
      <c r="AK6" s="675"/>
      <c r="AL6" s="675"/>
      <c r="AM6" s="675"/>
      <c r="AN6" s="656"/>
      <c r="AO6" s="656"/>
      <c r="AP6" s="656"/>
      <c r="AQ6" s="656"/>
      <c r="AR6" s="656"/>
      <c r="AS6" s="656"/>
      <c r="AT6" s="656"/>
      <c r="AU6" s="656"/>
      <c r="AV6" s="817">
        <f>AI6-AN6+AR6</f>
        <v>0</v>
      </c>
      <c r="AW6" s="818"/>
      <c r="AX6" s="818"/>
      <c r="AY6" s="818"/>
      <c r="AZ6" s="819"/>
      <c r="BA6" s="656"/>
      <c r="BB6" s="656"/>
      <c r="BC6" s="656"/>
      <c r="BD6" s="656"/>
      <c r="BE6" s="656"/>
      <c r="BF6" s="656"/>
      <c r="BG6" s="656"/>
      <c r="BH6" s="656"/>
      <c r="BI6" s="573">
        <f>AV6-BA6+BE6</f>
        <v>0</v>
      </c>
      <c r="BJ6" s="573"/>
      <c r="BK6" s="573"/>
      <c r="BL6" s="573"/>
      <c r="BM6" s="573"/>
      <c r="BN6" s="656"/>
      <c r="BO6" s="656"/>
      <c r="BP6" s="656"/>
      <c r="BQ6" s="656"/>
      <c r="BR6" s="656"/>
      <c r="BS6" s="656"/>
      <c r="BT6" s="656"/>
      <c r="BU6" s="656"/>
      <c r="BV6" s="573">
        <f>BI6-BN6+BR6</f>
        <v>0</v>
      </c>
      <c r="BW6" s="573"/>
      <c r="BX6" s="573"/>
      <c r="BY6" s="573"/>
      <c r="BZ6" s="573"/>
      <c r="CA6" s="656"/>
      <c r="CB6" s="656"/>
      <c r="CC6" s="656"/>
      <c r="CD6" s="656"/>
      <c r="CE6" s="656"/>
      <c r="CF6" s="656"/>
      <c r="CG6" s="656"/>
      <c r="CH6" s="656"/>
      <c r="CI6" s="573">
        <f>BV6-CA6+CE6</f>
        <v>0</v>
      </c>
      <c r="CJ6" s="573"/>
      <c r="CK6" s="573"/>
      <c r="CL6" s="573"/>
      <c r="CM6" s="573"/>
      <c r="CN6" s="16"/>
      <c r="CO6" s="16"/>
    </row>
    <row r="7" spans="1:93" ht="12" customHeight="1">
      <c r="A7" s="799"/>
      <c r="B7" s="799"/>
      <c r="C7" s="391"/>
      <c r="D7" s="391"/>
      <c r="E7" s="391"/>
      <c r="F7" s="391"/>
      <c r="G7" s="391"/>
      <c r="H7" s="391"/>
      <c r="I7" s="391"/>
      <c r="J7" s="391"/>
      <c r="K7" s="762"/>
      <c r="L7" s="763"/>
      <c r="M7" s="656"/>
      <c r="N7" s="656"/>
      <c r="O7" s="656"/>
      <c r="P7" s="656"/>
      <c r="Q7" s="656"/>
      <c r="R7" s="656"/>
      <c r="S7" s="656"/>
      <c r="T7" s="656"/>
      <c r="U7" s="656"/>
      <c r="V7" s="656"/>
      <c r="W7" s="809"/>
      <c r="X7" s="810"/>
      <c r="Y7" s="810"/>
      <c r="Z7" s="811"/>
      <c r="AA7" s="656"/>
      <c r="AB7" s="656"/>
      <c r="AC7" s="656"/>
      <c r="AD7" s="656"/>
      <c r="AE7" s="656"/>
      <c r="AF7" s="656"/>
      <c r="AG7" s="656"/>
      <c r="AH7" s="656"/>
      <c r="AI7" s="675">
        <f aca="true" t="shared" si="0" ref="AI7:AI30">M7-AA7+AE7</f>
        <v>0</v>
      </c>
      <c r="AJ7" s="675"/>
      <c r="AK7" s="675"/>
      <c r="AL7" s="675"/>
      <c r="AM7" s="675"/>
      <c r="AN7" s="656"/>
      <c r="AO7" s="656"/>
      <c r="AP7" s="656"/>
      <c r="AQ7" s="656"/>
      <c r="AR7" s="656"/>
      <c r="AS7" s="656"/>
      <c r="AT7" s="656"/>
      <c r="AU7" s="656"/>
      <c r="AV7" s="817">
        <f aca="true" t="shared" si="1" ref="AV7:AV30">AI7-AN7+AR7</f>
        <v>0</v>
      </c>
      <c r="AW7" s="818"/>
      <c r="AX7" s="818"/>
      <c r="AY7" s="818"/>
      <c r="AZ7" s="819"/>
      <c r="BA7" s="656"/>
      <c r="BB7" s="656"/>
      <c r="BC7" s="656"/>
      <c r="BD7" s="656"/>
      <c r="BE7" s="656"/>
      <c r="BF7" s="656"/>
      <c r="BG7" s="656"/>
      <c r="BH7" s="656"/>
      <c r="BI7" s="573">
        <f aca="true" t="shared" si="2" ref="BI7:BI30">AV7-BA7+BE7</f>
        <v>0</v>
      </c>
      <c r="BJ7" s="573"/>
      <c r="BK7" s="573"/>
      <c r="BL7" s="573"/>
      <c r="BM7" s="573"/>
      <c r="BN7" s="656"/>
      <c r="BO7" s="656"/>
      <c r="BP7" s="656"/>
      <c r="BQ7" s="656"/>
      <c r="BR7" s="656"/>
      <c r="BS7" s="656"/>
      <c r="BT7" s="656"/>
      <c r="BU7" s="656"/>
      <c r="BV7" s="573">
        <f aca="true" t="shared" si="3" ref="BV7:BV30">BI7-BN7+BR7</f>
        <v>0</v>
      </c>
      <c r="BW7" s="573"/>
      <c r="BX7" s="573"/>
      <c r="BY7" s="573"/>
      <c r="BZ7" s="573"/>
      <c r="CA7" s="656"/>
      <c r="CB7" s="656"/>
      <c r="CC7" s="656"/>
      <c r="CD7" s="656"/>
      <c r="CE7" s="656"/>
      <c r="CF7" s="656"/>
      <c r="CG7" s="656"/>
      <c r="CH7" s="656"/>
      <c r="CI7" s="573">
        <f aca="true" t="shared" si="4" ref="CI7:CI30">BV7-CA7+CE7</f>
        <v>0</v>
      </c>
      <c r="CJ7" s="573"/>
      <c r="CK7" s="573"/>
      <c r="CL7" s="573"/>
      <c r="CM7" s="573"/>
      <c r="CN7" s="16"/>
      <c r="CO7" s="16"/>
    </row>
    <row r="8" spans="1:93" ht="12" customHeight="1">
      <c r="A8" s="799"/>
      <c r="B8" s="799"/>
      <c r="C8" s="391"/>
      <c r="D8" s="391"/>
      <c r="E8" s="391"/>
      <c r="F8" s="391"/>
      <c r="G8" s="391"/>
      <c r="H8" s="391"/>
      <c r="I8" s="391"/>
      <c r="J8" s="391"/>
      <c r="K8" s="762"/>
      <c r="L8" s="763"/>
      <c r="M8" s="656"/>
      <c r="N8" s="656"/>
      <c r="O8" s="656"/>
      <c r="P8" s="656"/>
      <c r="Q8" s="656"/>
      <c r="R8" s="656"/>
      <c r="S8" s="656"/>
      <c r="T8" s="656"/>
      <c r="U8" s="656"/>
      <c r="V8" s="656"/>
      <c r="W8" s="808"/>
      <c r="X8" s="808"/>
      <c r="Y8" s="808"/>
      <c r="Z8" s="808"/>
      <c r="AA8" s="656"/>
      <c r="AB8" s="656"/>
      <c r="AC8" s="656"/>
      <c r="AD8" s="656"/>
      <c r="AE8" s="656"/>
      <c r="AF8" s="656"/>
      <c r="AG8" s="656"/>
      <c r="AH8" s="656"/>
      <c r="AI8" s="675">
        <f t="shared" si="0"/>
        <v>0</v>
      </c>
      <c r="AJ8" s="675"/>
      <c r="AK8" s="675"/>
      <c r="AL8" s="675"/>
      <c r="AM8" s="675"/>
      <c r="AN8" s="656"/>
      <c r="AO8" s="656"/>
      <c r="AP8" s="656"/>
      <c r="AQ8" s="656"/>
      <c r="AR8" s="656"/>
      <c r="AS8" s="656"/>
      <c r="AT8" s="656"/>
      <c r="AU8" s="656"/>
      <c r="AV8" s="817">
        <f t="shared" si="1"/>
        <v>0</v>
      </c>
      <c r="AW8" s="818"/>
      <c r="AX8" s="818"/>
      <c r="AY8" s="818"/>
      <c r="AZ8" s="819"/>
      <c r="BA8" s="656"/>
      <c r="BB8" s="656"/>
      <c r="BC8" s="656"/>
      <c r="BD8" s="656"/>
      <c r="BE8" s="656"/>
      <c r="BF8" s="656"/>
      <c r="BG8" s="656"/>
      <c r="BH8" s="656"/>
      <c r="BI8" s="573">
        <f t="shared" si="2"/>
        <v>0</v>
      </c>
      <c r="BJ8" s="573"/>
      <c r="BK8" s="573"/>
      <c r="BL8" s="573"/>
      <c r="BM8" s="573"/>
      <c r="BN8" s="656"/>
      <c r="BO8" s="656"/>
      <c r="BP8" s="656"/>
      <c r="BQ8" s="656"/>
      <c r="BR8" s="656"/>
      <c r="BS8" s="656"/>
      <c r="BT8" s="656"/>
      <c r="BU8" s="656"/>
      <c r="BV8" s="573">
        <f t="shared" si="3"/>
        <v>0</v>
      </c>
      <c r="BW8" s="573"/>
      <c r="BX8" s="573"/>
      <c r="BY8" s="573"/>
      <c r="BZ8" s="573"/>
      <c r="CA8" s="656"/>
      <c r="CB8" s="656"/>
      <c r="CC8" s="656"/>
      <c r="CD8" s="656"/>
      <c r="CE8" s="656"/>
      <c r="CF8" s="656"/>
      <c r="CG8" s="656"/>
      <c r="CH8" s="656"/>
      <c r="CI8" s="573">
        <f t="shared" si="4"/>
        <v>0</v>
      </c>
      <c r="CJ8" s="573"/>
      <c r="CK8" s="573"/>
      <c r="CL8" s="573"/>
      <c r="CM8" s="573"/>
      <c r="CN8" s="16"/>
      <c r="CO8" s="16"/>
    </row>
    <row r="9" spans="1:93" ht="12" customHeight="1">
      <c r="A9" s="799"/>
      <c r="B9" s="799"/>
      <c r="C9" s="391"/>
      <c r="D9" s="391"/>
      <c r="E9" s="391"/>
      <c r="F9" s="391"/>
      <c r="G9" s="391"/>
      <c r="H9" s="391"/>
      <c r="I9" s="391"/>
      <c r="J9" s="391"/>
      <c r="K9" s="762"/>
      <c r="L9" s="763"/>
      <c r="M9" s="656"/>
      <c r="N9" s="656"/>
      <c r="O9" s="656"/>
      <c r="P9" s="656"/>
      <c r="Q9" s="656"/>
      <c r="R9" s="656"/>
      <c r="S9" s="656"/>
      <c r="T9" s="656"/>
      <c r="U9" s="656"/>
      <c r="V9" s="656"/>
      <c r="W9" s="808"/>
      <c r="X9" s="808"/>
      <c r="Y9" s="808"/>
      <c r="Z9" s="808"/>
      <c r="AA9" s="656"/>
      <c r="AB9" s="656"/>
      <c r="AC9" s="656"/>
      <c r="AD9" s="656"/>
      <c r="AE9" s="656"/>
      <c r="AF9" s="656"/>
      <c r="AG9" s="656"/>
      <c r="AH9" s="656"/>
      <c r="AI9" s="675">
        <f t="shared" si="0"/>
        <v>0</v>
      </c>
      <c r="AJ9" s="675"/>
      <c r="AK9" s="675"/>
      <c r="AL9" s="675"/>
      <c r="AM9" s="675"/>
      <c r="AN9" s="656"/>
      <c r="AO9" s="656"/>
      <c r="AP9" s="656"/>
      <c r="AQ9" s="656"/>
      <c r="AR9" s="656"/>
      <c r="AS9" s="656"/>
      <c r="AT9" s="656"/>
      <c r="AU9" s="656"/>
      <c r="AV9" s="817">
        <f t="shared" si="1"/>
        <v>0</v>
      </c>
      <c r="AW9" s="818"/>
      <c r="AX9" s="818"/>
      <c r="AY9" s="818"/>
      <c r="AZ9" s="819"/>
      <c r="BA9" s="656"/>
      <c r="BB9" s="656"/>
      <c r="BC9" s="656"/>
      <c r="BD9" s="656"/>
      <c r="BE9" s="656"/>
      <c r="BF9" s="656"/>
      <c r="BG9" s="656"/>
      <c r="BH9" s="656"/>
      <c r="BI9" s="573">
        <f t="shared" si="2"/>
        <v>0</v>
      </c>
      <c r="BJ9" s="573"/>
      <c r="BK9" s="573"/>
      <c r="BL9" s="573"/>
      <c r="BM9" s="573"/>
      <c r="BN9" s="656"/>
      <c r="BO9" s="656"/>
      <c r="BP9" s="656"/>
      <c r="BQ9" s="656"/>
      <c r="BR9" s="656"/>
      <c r="BS9" s="656"/>
      <c r="BT9" s="656"/>
      <c r="BU9" s="656"/>
      <c r="BV9" s="573">
        <f t="shared" si="3"/>
        <v>0</v>
      </c>
      <c r="BW9" s="573"/>
      <c r="BX9" s="573"/>
      <c r="BY9" s="573"/>
      <c r="BZ9" s="573"/>
      <c r="CA9" s="656"/>
      <c r="CB9" s="656"/>
      <c r="CC9" s="656"/>
      <c r="CD9" s="656"/>
      <c r="CE9" s="656"/>
      <c r="CF9" s="656"/>
      <c r="CG9" s="656"/>
      <c r="CH9" s="656"/>
      <c r="CI9" s="573">
        <f t="shared" si="4"/>
        <v>0</v>
      </c>
      <c r="CJ9" s="573"/>
      <c r="CK9" s="573"/>
      <c r="CL9" s="573"/>
      <c r="CM9" s="573"/>
      <c r="CN9" s="16"/>
      <c r="CO9" s="16"/>
    </row>
    <row r="10" spans="1:93" ht="12" customHeight="1">
      <c r="A10" s="799"/>
      <c r="B10" s="799"/>
      <c r="C10" s="391"/>
      <c r="D10" s="391"/>
      <c r="E10" s="391"/>
      <c r="F10" s="391"/>
      <c r="G10" s="391"/>
      <c r="H10" s="391"/>
      <c r="I10" s="391"/>
      <c r="J10" s="391"/>
      <c r="K10" s="762"/>
      <c r="L10" s="763"/>
      <c r="M10" s="656"/>
      <c r="N10" s="656"/>
      <c r="O10" s="656"/>
      <c r="P10" s="656"/>
      <c r="Q10" s="656"/>
      <c r="R10" s="656"/>
      <c r="S10" s="656"/>
      <c r="T10" s="656"/>
      <c r="U10" s="656"/>
      <c r="V10" s="656"/>
      <c r="W10" s="808"/>
      <c r="X10" s="808"/>
      <c r="Y10" s="808"/>
      <c r="Z10" s="808"/>
      <c r="AA10" s="656"/>
      <c r="AB10" s="656"/>
      <c r="AC10" s="656"/>
      <c r="AD10" s="656"/>
      <c r="AE10" s="656"/>
      <c r="AF10" s="656"/>
      <c r="AG10" s="656"/>
      <c r="AH10" s="656"/>
      <c r="AI10" s="675">
        <f t="shared" si="0"/>
        <v>0</v>
      </c>
      <c r="AJ10" s="675"/>
      <c r="AK10" s="675"/>
      <c r="AL10" s="675"/>
      <c r="AM10" s="675"/>
      <c r="AN10" s="656"/>
      <c r="AO10" s="656"/>
      <c r="AP10" s="656"/>
      <c r="AQ10" s="656"/>
      <c r="AR10" s="656"/>
      <c r="AS10" s="656"/>
      <c r="AT10" s="656"/>
      <c r="AU10" s="656"/>
      <c r="AV10" s="817">
        <f t="shared" si="1"/>
        <v>0</v>
      </c>
      <c r="AW10" s="818"/>
      <c r="AX10" s="818"/>
      <c r="AY10" s="818"/>
      <c r="AZ10" s="819"/>
      <c r="BA10" s="656"/>
      <c r="BB10" s="656"/>
      <c r="BC10" s="656"/>
      <c r="BD10" s="656"/>
      <c r="BE10" s="656"/>
      <c r="BF10" s="656"/>
      <c r="BG10" s="656"/>
      <c r="BH10" s="656"/>
      <c r="BI10" s="573">
        <f t="shared" si="2"/>
        <v>0</v>
      </c>
      <c r="BJ10" s="573"/>
      <c r="BK10" s="573"/>
      <c r="BL10" s="573"/>
      <c r="BM10" s="573"/>
      <c r="BN10" s="656"/>
      <c r="BO10" s="656"/>
      <c r="BP10" s="656"/>
      <c r="BQ10" s="656"/>
      <c r="BR10" s="656"/>
      <c r="BS10" s="656"/>
      <c r="BT10" s="656"/>
      <c r="BU10" s="656"/>
      <c r="BV10" s="573">
        <f t="shared" si="3"/>
        <v>0</v>
      </c>
      <c r="BW10" s="573"/>
      <c r="BX10" s="573"/>
      <c r="BY10" s="573"/>
      <c r="BZ10" s="573"/>
      <c r="CA10" s="656"/>
      <c r="CB10" s="656"/>
      <c r="CC10" s="656"/>
      <c r="CD10" s="656"/>
      <c r="CE10" s="656"/>
      <c r="CF10" s="656"/>
      <c r="CG10" s="656"/>
      <c r="CH10" s="656"/>
      <c r="CI10" s="573">
        <f t="shared" si="4"/>
        <v>0</v>
      </c>
      <c r="CJ10" s="573"/>
      <c r="CK10" s="573"/>
      <c r="CL10" s="573"/>
      <c r="CM10" s="573"/>
      <c r="CN10" s="16"/>
      <c r="CO10" s="16"/>
    </row>
    <row r="11" spans="1:93" ht="12" customHeight="1">
      <c r="A11" s="799"/>
      <c r="B11" s="799"/>
      <c r="C11" s="391"/>
      <c r="D11" s="391"/>
      <c r="E11" s="391"/>
      <c r="F11" s="391"/>
      <c r="G11" s="391"/>
      <c r="H11" s="391"/>
      <c r="I11" s="391"/>
      <c r="J11" s="391"/>
      <c r="K11" s="762"/>
      <c r="L11" s="763"/>
      <c r="M11" s="656"/>
      <c r="N11" s="656"/>
      <c r="O11" s="656"/>
      <c r="P11" s="656"/>
      <c r="Q11" s="656"/>
      <c r="R11" s="656"/>
      <c r="S11" s="656"/>
      <c r="T11" s="656"/>
      <c r="U11" s="656"/>
      <c r="V11" s="656"/>
      <c r="W11" s="808"/>
      <c r="X11" s="808"/>
      <c r="Y11" s="808"/>
      <c r="Z11" s="808"/>
      <c r="AA11" s="656"/>
      <c r="AB11" s="656"/>
      <c r="AC11" s="656"/>
      <c r="AD11" s="656"/>
      <c r="AE11" s="656"/>
      <c r="AF11" s="656"/>
      <c r="AG11" s="656"/>
      <c r="AH11" s="656"/>
      <c r="AI11" s="675">
        <f t="shared" si="0"/>
        <v>0</v>
      </c>
      <c r="AJ11" s="675"/>
      <c r="AK11" s="675"/>
      <c r="AL11" s="675"/>
      <c r="AM11" s="675"/>
      <c r="AN11" s="656"/>
      <c r="AO11" s="656"/>
      <c r="AP11" s="656"/>
      <c r="AQ11" s="656"/>
      <c r="AR11" s="656"/>
      <c r="AS11" s="656"/>
      <c r="AT11" s="656"/>
      <c r="AU11" s="656"/>
      <c r="AV11" s="817">
        <f t="shared" si="1"/>
        <v>0</v>
      </c>
      <c r="AW11" s="818"/>
      <c r="AX11" s="818"/>
      <c r="AY11" s="818"/>
      <c r="AZ11" s="819"/>
      <c r="BA11" s="656"/>
      <c r="BB11" s="656"/>
      <c r="BC11" s="656"/>
      <c r="BD11" s="656"/>
      <c r="BE11" s="656"/>
      <c r="BF11" s="656"/>
      <c r="BG11" s="656"/>
      <c r="BH11" s="656"/>
      <c r="BI11" s="573">
        <f t="shared" si="2"/>
        <v>0</v>
      </c>
      <c r="BJ11" s="573"/>
      <c r="BK11" s="573"/>
      <c r="BL11" s="573"/>
      <c r="BM11" s="573"/>
      <c r="BN11" s="656"/>
      <c r="BO11" s="656"/>
      <c r="BP11" s="656"/>
      <c r="BQ11" s="656"/>
      <c r="BR11" s="656"/>
      <c r="BS11" s="656"/>
      <c r="BT11" s="656"/>
      <c r="BU11" s="656"/>
      <c r="BV11" s="573">
        <f t="shared" si="3"/>
        <v>0</v>
      </c>
      <c r="BW11" s="573"/>
      <c r="BX11" s="573"/>
      <c r="BY11" s="573"/>
      <c r="BZ11" s="573"/>
      <c r="CA11" s="656"/>
      <c r="CB11" s="656"/>
      <c r="CC11" s="656"/>
      <c r="CD11" s="656"/>
      <c r="CE11" s="656"/>
      <c r="CF11" s="656"/>
      <c r="CG11" s="656"/>
      <c r="CH11" s="656"/>
      <c r="CI11" s="573">
        <f t="shared" si="4"/>
        <v>0</v>
      </c>
      <c r="CJ11" s="573"/>
      <c r="CK11" s="573"/>
      <c r="CL11" s="573"/>
      <c r="CM11" s="573"/>
      <c r="CN11" s="16"/>
      <c r="CO11" s="16"/>
    </row>
    <row r="12" spans="1:93" ht="12" customHeight="1" thickBot="1">
      <c r="A12" s="799"/>
      <c r="B12" s="799"/>
      <c r="C12" s="765"/>
      <c r="D12" s="765"/>
      <c r="E12" s="765"/>
      <c r="F12" s="765"/>
      <c r="G12" s="765"/>
      <c r="H12" s="765"/>
      <c r="I12" s="765"/>
      <c r="J12" s="765"/>
      <c r="K12" s="407"/>
      <c r="L12" s="410"/>
      <c r="M12" s="801"/>
      <c r="N12" s="801"/>
      <c r="O12" s="801"/>
      <c r="P12" s="801"/>
      <c r="Q12" s="801"/>
      <c r="R12" s="801"/>
      <c r="S12" s="801"/>
      <c r="T12" s="801"/>
      <c r="U12" s="801"/>
      <c r="V12" s="801"/>
      <c r="W12" s="812"/>
      <c r="X12" s="812"/>
      <c r="Y12" s="812"/>
      <c r="Z12" s="812"/>
      <c r="AA12" s="801"/>
      <c r="AB12" s="801"/>
      <c r="AC12" s="801"/>
      <c r="AD12" s="801"/>
      <c r="AE12" s="801"/>
      <c r="AF12" s="801"/>
      <c r="AG12" s="801"/>
      <c r="AH12" s="801"/>
      <c r="AI12" s="683">
        <f t="shared" si="0"/>
        <v>0</v>
      </c>
      <c r="AJ12" s="683"/>
      <c r="AK12" s="683"/>
      <c r="AL12" s="683"/>
      <c r="AM12" s="683"/>
      <c r="AN12" s="801"/>
      <c r="AO12" s="801"/>
      <c r="AP12" s="801"/>
      <c r="AQ12" s="801"/>
      <c r="AR12" s="801"/>
      <c r="AS12" s="801"/>
      <c r="AT12" s="801"/>
      <c r="AU12" s="801"/>
      <c r="AV12" s="820">
        <f t="shared" si="1"/>
        <v>0</v>
      </c>
      <c r="AW12" s="575"/>
      <c r="AX12" s="575"/>
      <c r="AY12" s="575"/>
      <c r="AZ12" s="576"/>
      <c r="BA12" s="801"/>
      <c r="BB12" s="801"/>
      <c r="BC12" s="801"/>
      <c r="BD12" s="801"/>
      <c r="BE12" s="801"/>
      <c r="BF12" s="801"/>
      <c r="BG12" s="801"/>
      <c r="BH12" s="801"/>
      <c r="BI12" s="835">
        <f t="shared" si="2"/>
        <v>0</v>
      </c>
      <c r="BJ12" s="835"/>
      <c r="BK12" s="835"/>
      <c r="BL12" s="835"/>
      <c r="BM12" s="835"/>
      <c r="BN12" s="801"/>
      <c r="BO12" s="801"/>
      <c r="BP12" s="801"/>
      <c r="BQ12" s="801"/>
      <c r="BR12" s="801"/>
      <c r="BS12" s="801"/>
      <c r="BT12" s="801"/>
      <c r="BU12" s="801"/>
      <c r="BV12" s="835">
        <f t="shared" si="3"/>
        <v>0</v>
      </c>
      <c r="BW12" s="835"/>
      <c r="BX12" s="835"/>
      <c r="BY12" s="835"/>
      <c r="BZ12" s="835"/>
      <c r="CA12" s="801"/>
      <c r="CB12" s="801"/>
      <c r="CC12" s="801"/>
      <c r="CD12" s="801"/>
      <c r="CE12" s="801"/>
      <c r="CF12" s="801"/>
      <c r="CG12" s="801"/>
      <c r="CH12" s="801"/>
      <c r="CI12" s="835">
        <f t="shared" si="4"/>
        <v>0</v>
      </c>
      <c r="CJ12" s="835"/>
      <c r="CK12" s="835"/>
      <c r="CL12" s="835"/>
      <c r="CM12" s="835"/>
      <c r="CN12" s="16"/>
      <c r="CO12" s="16"/>
    </row>
    <row r="13" spans="1:93" ht="12" customHeight="1" thickBot="1">
      <c r="A13" s="799"/>
      <c r="B13" s="800"/>
      <c r="C13" s="517" t="s">
        <v>122</v>
      </c>
      <c r="D13" s="518"/>
      <c r="E13" s="518"/>
      <c r="F13" s="518"/>
      <c r="G13" s="518"/>
      <c r="H13" s="518"/>
      <c r="I13" s="518"/>
      <c r="J13" s="518"/>
      <c r="K13" s="518"/>
      <c r="L13" s="764"/>
      <c r="M13" s="758">
        <f>SUM(M6:Q12)</f>
        <v>0</v>
      </c>
      <c r="N13" s="758"/>
      <c r="O13" s="758"/>
      <c r="P13" s="758"/>
      <c r="Q13" s="758"/>
      <c r="R13" s="758">
        <f>SUM(R6:V12)</f>
        <v>0</v>
      </c>
      <c r="S13" s="758"/>
      <c r="T13" s="758"/>
      <c r="U13" s="758"/>
      <c r="V13" s="758"/>
      <c r="W13" s="813"/>
      <c r="X13" s="813"/>
      <c r="Y13" s="813"/>
      <c r="Z13" s="813"/>
      <c r="AA13" s="758">
        <f>SUM(AA6:AD12)</f>
        <v>0</v>
      </c>
      <c r="AB13" s="758"/>
      <c r="AC13" s="758"/>
      <c r="AD13" s="758"/>
      <c r="AE13" s="758">
        <f>SUM(AE6:AH12)</f>
        <v>0</v>
      </c>
      <c r="AF13" s="758"/>
      <c r="AG13" s="758"/>
      <c r="AH13" s="758"/>
      <c r="AI13" s="758">
        <f t="shared" si="0"/>
        <v>0</v>
      </c>
      <c r="AJ13" s="758"/>
      <c r="AK13" s="758"/>
      <c r="AL13" s="758"/>
      <c r="AM13" s="758"/>
      <c r="AN13" s="758">
        <f>SUM(AN6:AQ12)</f>
        <v>0</v>
      </c>
      <c r="AO13" s="758"/>
      <c r="AP13" s="758"/>
      <c r="AQ13" s="758"/>
      <c r="AR13" s="758">
        <f>SUM(AR6:AU12)</f>
        <v>0</v>
      </c>
      <c r="AS13" s="758"/>
      <c r="AT13" s="758"/>
      <c r="AU13" s="758"/>
      <c r="AV13" s="821">
        <f t="shared" si="1"/>
        <v>0</v>
      </c>
      <c r="AW13" s="822"/>
      <c r="AX13" s="822"/>
      <c r="AY13" s="822"/>
      <c r="AZ13" s="823"/>
      <c r="BA13" s="758">
        <f>SUM(BA6:BD12)</f>
        <v>0</v>
      </c>
      <c r="BB13" s="758"/>
      <c r="BC13" s="758"/>
      <c r="BD13" s="758"/>
      <c r="BE13" s="758">
        <f>SUM(BE6:BH12)</f>
        <v>0</v>
      </c>
      <c r="BF13" s="758"/>
      <c r="BG13" s="758"/>
      <c r="BH13" s="758"/>
      <c r="BI13" s="836">
        <f t="shared" si="2"/>
        <v>0</v>
      </c>
      <c r="BJ13" s="836"/>
      <c r="BK13" s="836"/>
      <c r="BL13" s="836"/>
      <c r="BM13" s="836"/>
      <c r="BN13" s="758">
        <f>SUM(BN6:BQ12)</f>
        <v>0</v>
      </c>
      <c r="BO13" s="758"/>
      <c r="BP13" s="758"/>
      <c r="BQ13" s="758"/>
      <c r="BR13" s="758">
        <f>SUM(BR6:BU12)</f>
        <v>0</v>
      </c>
      <c r="BS13" s="758"/>
      <c r="BT13" s="758"/>
      <c r="BU13" s="758"/>
      <c r="BV13" s="758">
        <f t="shared" si="3"/>
        <v>0</v>
      </c>
      <c r="BW13" s="758"/>
      <c r="BX13" s="758"/>
      <c r="BY13" s="758"/>
      <c r="BZ13" s="758"/>
      <c r="CA13" s="758">
        <f>SUM(CA6:CD12)</f>
        <v>0</v>
      </c>
      <c r="CB13" s="758"/>
      <c r="CC13" s="758"/>
      <c r="CD13" s="758"/>
      <c r="CE13" s="758">
        <f>SUM(CE6:CH12)</f>
        <v>0</v>
      </c>
      <c r="CF13" s="758"/>
      <c r="CG13" s="758"/>
      <c r="CH13" s="758"/>
      <c r="CI13" s="836">
        <f t="shared" si="4"/>
        <v>0</v>
      </c>
      <c r="CJ13" s="836"/>
      <c r="CK13" s="836"/>
      <c r="CL13" s="836"/>
      <c r="CM13" s="837"/>
      <c r="CN13" s="16"/>
      <c r="CO13" s="16"/>
    </row>
    <row r="14" spans="1:93" ht="12" customHeight="1">
      <c r="A14" s="799" t="s">
        <v>82</v>
      </c>
      <c r="B14" s="799"/>
      <c r="C14" s="802"/>
      <c r="D14" s="802"/>
      <c r="E14" s="802"/>
      <c r="F14" s="802"/>
      <c r="G14" s="802"/>
      <c r="H14" s="802"/>
      <c r="I14" s="802"/>
      <c r="J14" s="802"/>
      <c r="K14" s="803"/>
      <c r="L14" s="804"/>
      <c r="M14" s="807"/>
      <c r="N14" s="807"/>
      <c r="O14" s="807"/>
      <c r="P14" s="807"/>
      <c r="Q14" s="807"/>
      <c r="R14" s="807"/>
      <c r="S14" s="807"/>
      <c r="T14" s="807"/>
      <c r="U14" s="807"/>
      <c r="V14" s="807"/>
      <c r="W14" s="814"/>
      <c r="X14" s="814"/>
      <c r="Y14" s="814"/>
      <c r="Z14" s="814"/>
      <c r="AA14" s="807"/>
      <c r="AB14" s="807"/>
      <c r="AC14" s="807"/>
      <c r="AD14" s="807"/>
      <c r="AE14" s="807"/>
      <c r="AF14" s="807"/>
      <c r="AG14" s="807"/>
      <c r="AH14" s="807"/>
      <c r="AI14" s="816">
        <f t="shared" si="0"/>
        <v>0</v>
      </c>
      <c r="AJ14" s="816"/>
      <c r="AK14" s="816"/>
      <c r="AL14" s="816"/>
      <c r="AM14" s="816"/>
      <c r="AN14" s="807"/>
      <c r="AO14" s="807"/>
      <c r="AP14" s="807"/>
      <c r="AQ14" s="807"/>
      <c r="AR14" s="807"/>
      <c r="AS14" s="807"/>
      <c r="AT14" s="807"/>
      <c r="AU14" s="807"/>
      <c r="AV14" s="824">
        <f t="shared" si="1"/>
        <v>0</v>
      </c>
      <c r="AW14" s="825"/>
      <c r="AX14" s="825"/>
      <c r="AY14" s="825"/>
      <c r="AZ14" s="826"/>
      <c r="BA14" s="807"/>
      <c r="BB14" s="807"/>
      <c r="BC14" s="807"/>
      <c r="BD14" s="807"/>
      <c r="BE14" s="807"/>
      <c r="BF14" s="807"/>
      <c r="BG14" s="807"/>
      <c r="BH14" s="807"/>
      <c r="BI14" s="816">
        <f t="shared" si="2"/>
        <v>0</v>
      </c>
      <c r="BJ14" s="816"/>
      <c r="BK14" s="816"/>
      <c r="BL14" s="816"/>
      <c r="BM14" s="816"/>
      <c r="BN14" s="807"/>
      <c r="BO14" s="807"/>
      <c r="BP14" s="807"/>
      <c r="BQ14" s="807"/>
      <c r="BR14" s="807"/>
      <c r="BS14" s="807"/>
      <c r="BT14" s="807"/>
      <c r="BU14" s="807"/>
      <c r="BV14" s="816">
        <f t="shared" si="3"/>
        <v>0</v>
      </c>
      <c r="BW14" s="816"/>
      <c r="BX14" s="816"/>
      <c r="BY14" s="816"/>
      <c r="BZ14" s="816"/>
      <c r="CA14" s="807"/>
      <c r="CB14" s="807"/>
      <c r="CC14" s="807"/>
      <c r="CD14" s="807"/>
      <c r="CE14" s="807"/>
      <c r="CF14" s="807"/>
      <c r="CG14" s="807"/>
      <c r="CH14" s="807"/>
      <c r="CI14" s="838">
        <f t="shared" si="4"/>
        <v>0</v>
      </c>
      <c r="CJ14" s="838"/>
      <c r="CK14" s="838"/>
      <c r="CL14" s="838"/>
      <c r="CM14" s="838"/>
      <c r="CN14" s="16"/>
      <c r="CO14" s="16"/>
    </row>
    <row r="15" spans="1:93" ht="12" customHeight="1">
      <c r="A15" s="799"/>
      <c r="B15" s="799"/>
      <c r="C15" s="391"/>
      <c r="D15" s="391"/>
      <c r="E15" s="391"/>
      <c r="F15" s="391"/>
      <c r="G15" s="391"/>
      <c r="H15" s="391"/>
      <c r="I15" s="391"/>
      <c r="J15" s="391"/>
      <c r="K15" s="762"/>
      <c r="L15" s="763"/>
      <c r="M15" s="656"/>
      <c r="N15" s="656"/>
      <c r="O15" s="656"/>
      <c r="P15" s="656"/>
      <c r="Q15" s="656"/>
      <c r="R15" s="656"/>
      <c r="S15" s="656"/>
      <c r="T15" s="656"/>
      <c r="U15" s="656"/>
      <c r="V15" s="656"/>
      <c r="W15" s="808"/>
      <c r="X15" s="808"/>
      <c r="Y15" s="808"/>
      <c r="Z15" s="808"/>
      <c r="AA15" s="656"/>
      <c r="AB15" s="656"/>
      <c r="AC15" s="656"/>
      <c r="AD15" s="656"/>
      <c r="AE15" s="656"/>
      <c r="AF15" s="656"/>
      <c r="AG15" s="656"/>
      <c r="AH15" s="656"/>
      <c r="AI15" s="675">
        <f t="shared" si="0"/>
        <v>0</v>
      </c>
      <c r="AJ15" s="675"/>
      <c r="AK15" s="675"/>
      <c r="AL15" s="675"/>
      <c r="AM15" s="675"/>
      <c r="AN15" s="656"/>
      <c r="AO15" s="656"/>
      <c r="AP15" s="656"/>
      <c r="AQ15" s="656"/>
      <c r="AR15" s="656"/>
      <c r="AS15" s="656"/>
      <c r="AT15" s="656"/>
      <c r="AU15" s="656"/>
      <c r="AV15" s="827">
        <f t="shared" si="1"/>
        <v>0</v>
      </c>
      <c r="AW15" s="623"/>
      <c r="AX15" s="623"/>
      <c r="AY15" s="623"/>
      <c r="AZ15" s="828"/>
      <c r="BA15" s="656"/>
      <c r="BB15" s="656"/>
      <c r="BC15" s="656"/>
      <c r="BD15" s="656"/>
      <c r="BE15" s="656"/>
      <c r="BF15" s="656"/>
      <c r="BG15" s="656"/>
      <c r="BH15" s="656"/>
      <c r="BI15" s="675">
        <f t="shared" si="2"/>
        <v>0</v>
      </c>
      <c r="BJ15" s="675"/>
      <c r="BK15" s="675"/>
      <c r="BL15" s="675"/>
      <c r="BM15" s="675"/>
      <c r="BN15" s="656"/>
      <c r="BO15" s="656"/>
      <c r="BP15" s="656"/>
      <c r="BQ15" s="656"/>
      <c r="BR15" s="656"/>
      <c r="BS15" s="656"/>
      <c r="BT15" s="656"/>
      <c r="BU15" s="656"/>
      <c r="BV15" s="675">
        <f t="shared" si="3"/>
        <v>0</v>
      </c>
      <c r="BW15" s="675"/>
      <c r="BX15" s="675"/>
      <c r="BY15" s="675"/>
      <c r="BZ15" s="675"/>
      <c r="CA15" s="656"/>
      <c r="CB15" s="656"/>
      <c r="CC15" s="656"/>
      <c r="CD15" s="656"/>
      <c r="CE15" s="656"/>
      <c r="CF15" s="656"/>
      <c r="CG15" s="656"/>
      <c r="CH15" s="656"/>
      <c r="CI15" s="675">
        <f t="shared" si="4"/>
        <v>0</v>
      </c>
      <c r="CJ15" s="675"/>
      <c r="CK15" s="675"/>
      <c r="CL15" s="675"/>
      <c r="CM15" s="675"/>
      <c r="CN15" s="16"/>
      <c r="CO15" s="16"/>
    </row>
    <row r="16" spans="1:93" ht="12" customHeight="1">
      <c r="A16" s="799"/>
      <c r="B16" s="799"/>
      <c r="C16" s="391"/>
      <c r="D16" s="391"/>
      <c r="E16" s="391"/>
      <c r="F16" s="391"/>
      <c r="G16" s="391"/>
      <c r="H16" s="391"/>
      <c r="I16" s="391"/>
      <c r="J16" s="391"/>
      <c r="K16" s="762"/>
      <c r="L16" s="763"/>
      <c r="M16" s="656"/>
      <c r="N16" s="656"/>
      <c r="O16" s="656"/>
      <c r="P16" s="656"/>
      <c r="Q16" s="656"/>
      <c r="R16" s="656"/>
      <c r="S16" s="656"/>
      <c r="T16" s="656"/>
      <c r="U16" s="656"/>
      <c r="V16" s="656"/>
      <c r="W16" s="808"/>
      <c r="X16" s="808"/>
      <c r="Y16" s="808"/>
      <c r="Z16" s="808"/>
      <c r="AA16" s="656"/>
      <c r="AB16" s="656"/>
      <c r="AC16" s="656"/>
      <c r="AD16" s="656"/>
      <c r="AE16" s="656"/>
      <c r="AF16" s="656"/>
      <c r="AG16" s="656"/>
      <c r="AH16" s="656"/>
      <c r="AI16" s="675">
        <f t="shared" si="0"/>
        <v>0</v>
      </c>
      <c r="AJ16" s="675"/>
      <c r="AK16" s="675"/>
      <c r="AL16" s="675"/>
      <c r="AM16" s="675"/>
      <c r="AN16" s="656"/>
      <c r="AO16" s="656"/>
      <c r="AP16" s="656"/>
      <c r="AQ16" s="656"/>
      <c r="AR16" s="656"/>
      <c r="AS16" s="656"/>
      <c r="AT16" s="656"/>
      <c r="AU16" s="656"/>
      <c r="AV16" s="827">
        <f t="shared" si="1"/>
        <v>0</v>
      </c>
      <c r="AW16" s="623"/>
      <c r="AX16" s="623"/>
      <c r="AY16" s="623"/>
      <c r="AZ16" s="828"/>
      <c r="BA16" s="656"/>
      <c r="BB16" s="656"/>
      <c r="BC16" s="656"/>
      <c r="BD16" s="656"/>
      <c r="BE16" s="656"/>
      <c r="BF16" s="656"/>
      <c r="BG16" s="656"/>
      <c r="BH16" s="656"/>
      <c r="BI16" s="675">
        <f t="shared" si="2"/>
        <v>0</v>
      </c>
      <c r="BJ16" s="675"/>
      <c r="BK16" s="675"/>
      <c r="BL16" s="675"/>
      <c r="BM16" s="675"/>
      <c r="BN16" s="656"/>
      <c r="BO16" s="656"/>
      <c r="BP16" s="656"/>
      <c r="BQ16" s="656"/>
      <c r="BR16" s="656"/>
      <c r="BS16" s="656"/>
      <c r="BT16" s="656"/>
      <c r="BU16" s="656"/>
      <c r="BV16" s="675">
        <f t="shared" si="3"/>
        <v>0</v>
      </c>
      <c r="BW16" s="675"/>
      <c r="BX16" s="675"/>
      <c r="BY16" s="675"/>
      <c r="BZ16" s="675"/>
      <c r="CA16" s="656"/>
      <c r="CB16" s="656"/>
      <c r="CC16" s="656"/>
      <c r="CD16" s="656"/>
      <c r="CE16" s="656"/>
      <c r="CF16" s="656"/>
      <c r="CG16" s="656"/>
      <c r="CH16" s="656"/>
      <c r="CI16" s="675">
        <f t="shared" si="4"/>
        <v>0</v>
      </c>
      <c r="CJ16" s="675"/>
      <c r="CK16" s="675"/>
      <c r="CL16" s="675"/>
      <c r="CM16" s="675"/>
      <c r="CN16" s="16"/>
      <c r="CO16" s="16"/>
    </row>
    <row r="17" spans="1:93" ht="12" customHeight="1">
      <c r="A17" s="799"/>
      <c r="B17" s="799"/>
      <c r="C17" s="391"/>
      <c r="D17" s="391"/>
      <c r="E17" s="391"/>
      <c r="F17" s="391"/>
      <c r="G17" s="391"/>
      <c r="H17" s="391"/>
      <c r="I17" s="391"/>
      <c r="J17" s="391"/>
      <c r="K17" s="762"/>
      <c r="L17" s="763"/>
      <c r="M17" s="656"/>
      <c r="N17" s="656"/>
      <c r="O17" s="656"/>
      <c r="P17" s="656"/>
      <c r="Q17" s="656"/>
      <c r="R17" s="656"/>
      <c r="S17" s="656"/>
      <c r="T17" s="656"/>
      <c r="U17" s="656"/>
      <c r="V17" s="656"/>
      <c r="W17" s="808"/>
      <c r="X17" s="808"/>
      <c r="Y17" s="808"/>
      <c r="Z17" s="808"/>
      <c r="AA17" s="656"/>
      <c r="AB17" s="656"/>
      <c r="AC17" s="656"/>
      <c r="AD17" s="656"/>
      <c r="AE17" s="656"/>
      <c r="AF17" s="656"/>
      <c r="AG17" s="656"/>
      <c r="AH17" s="656"/>
      <c r="AI17" s="675">
        <f t="shared" si="0"/>
        <v>0</v>
      </c>
      <c r="AJ17" s="675"/>
      <c r="AK17" s="675"/>
      <c r="AL17" s="675"/>
      <c r="AM17" s="675"/>
      <c r="AN17" s="656"/>
      <c r="AO17" s="656"/>
      <c r="AP17" s="656"/>
      <c r="AQ17" s="656"/>
      <c r="AR17" s="656"/>
      <c r="AS17" s="656"/>
      <c r="AT17" s="656"/>
      <c r="AU17" s="656"/>
      <c r="AV17" s="827">
        <f t="shared" si="1"/>
        <v>0</v>
      </c>
      <c r="AW17" s="623"/>
      <c r="AX17" s="623"/>
      <c r="AY17" s="623"/>
      <c r="AZ17" s="828"/>
      <c r="BA17" s="656"/>
      <c r="BB17" s="656"/>
      <c r="BC17" s="656"/>
      <c r="BD17" s="656"/>
      <c r="BE17" s="656"/>
      <c r="BF17" s="656"/>
      <c r="BG17" s="656"/>
      <c r="BH17" s="656"/>
      <c r="BI17" s="675">
        <f t="shared" si="2"/>
        <v>0</v>
      </c>
      <c r="BJ17" s="675"/>
      <c r="BK17" s="675"/>
      <c r="BL17" s="675"/>
      <c r="BM17" s="675"/>
      <c r="BN17" s="656"/>
      <c r="BO17" s="656"/>
      <c r="BP17" s="656"/>
      <c r="BQ17" s="656"/>
      <c r="BR17" s="656"/>
      <c r="BS17" s="656"/>
      <c r="BT17" s="656"/>
      <c r="BU17" s="656"/>
      <c r="BV17" s="675">
        <f t="shared" si="3"/>
        <v>0</v>
      </c>
      <c r="BW17" s="675"/>
      <c r="BX17" s="675"/>
      <c r="BY17" s="675"/>
      <c r="BZ17" s="675"/>
      <c r="CA17" s="656"/>
      <c r="CB17" s="656"/>
      <c r="CC17" s="656"/>
      <c r="CD17" s="656"/>
      <c r="CE17" s="656"/>
      <c r="CF17" s="656"/>
      <c r="CG17" s="656"/>
      <c r="CH17" s="656"/>
      <c r="CI17" s="675">
        <f t="shared" si="4"/>
        <v>0</v>
      </c>
      <c r="CJ17" s="675"/>
      <c r="CK17" s="675"/>
      <c r="CL17" s="675"/>
      <c r="CM17" s="675"/>
      <c r="CN17" s="16"/>
      <c r="CO17" s="16"/>
    </row>
    <row r="18" spans="1:93" ht="12" customHeight="1">
      <c r="A18" s="799"/>
      <c r="B18" s="799"/>
      <c r="C18" s="391"/>
      <c r="D18" s="391"/>
      <c r="E18" s="391"/>
      <c r="F18" s="391"/>
      <c r="G18" s="391"/>
      <c r="H18" s="391"/>
      <c r="I18" s="391"/>
      <c r="J18" s="391"/>
      <c r="K18" s="762"/>
      <c r="L18" s="763"/>
      <c r="M18" s="656"/>
      <c r="N18" s="656"/>
      <c r="O18" s="656"/>
      <c r="P18" s="656"/>
      <c r="Q18" s="656"/>
      <c r="R18" s="656"/>
      <c r="S18" s="656"/>
      <c r="T18" s="656"/>
      <c r="U18" s="656"/>
      <c r="V18" s="656"/>
      <c r="W18" s="808"/>
      <c r="X18" s="808"/>
      <c r="Y18" s="808"/>
      <c r="Z18" s="808"/>
      <c r="AA18" s="656"/>
      <c r="AB18" s="656"/>
      <c r="AC18" s="656"/>
      <c r="AD18" s="656"/>
      <c r="AE18" s="656"/>
      <c r="AF18" s="656"/>
      <c r="AG18" s="656"/>
      <c r="AH18" s="656"/>
      <c r="AI18" s="675">
        <f t="shared" si="0"/>
        <v>0</v>
      </c>
      <c r="AJ18" s="675"/>
      <c r="AK18" s="675"/>
      <c r="AL18" s="675"/>
      <c r="AM18" s="675"/>
      <c r="AN18" s="656"/>
      <c r="AO18" s="656"/>
      <c r="AP18" s="656"/>
      <c r="AQ18" s="656"/>
      <c r="AR18" s="656"/>
      <c r="AS18" s="656"/>
      <c r="AT18" s="656"/>
      <c r="AU18" s="656"/>
      <c r="AV18" s="827">
        <f t="shared" si="1"/>
        <v>0</v>
      </c>
      <c r="AW18" s="623"/>
      <c r="AX18" s="623"/>
      <c r="AY18" s="623"/>
      <c r="AZ18" s="828"/>
      <c r="BA18" s="656"/>
      <c r="BB18" s="656"/>
      <c r="BC18" s="656"/>
      <c r="BD18" s="656"/>
      <c r="BE18" s="656"/>
      <c r="BF18" s="656"/>
      <c r="BG18" s="656"/>
      <c r="BH18" s="656"/>
      <c r="BI18" s="675">
        <f t="shared" si="2"/>
        <v>0</v>
      </c>
      <c r="BJ18" s="675"/>
      <c r="BK18" s="675"/>
      <c r="BL18" s="675"/>
      <c r="BM18" s="675"/>
      <c r="BN18" s="656"/>
      <c r="BO18" s="656"/>
      <c r="BP18" s="656"/>
      <c r="BQ18" s="656"/>
      <c r="BR18" s="656"/>
      <c r="BS18" s="656"/>
      <c r="BT18" s="656"/>
      <c r="BU18" s="656"/>
      <c r="BV18" s="675">
        <f t="shared" si="3"/>
        <v>0</v>
      </c>
      <c r="BW18" s="675"/>
      <c r="BX18" s="675"/>
      <c r="BY18" s="675"/>
      <c r="BZ18" s="675"/>
      <c r="CA18" s="656"/>
      <c r="CB18" s="656"/>
      <c r="CC18" s="656"/>
      <c r="CD18" s="656"/>
      <c r="CE18" s="656"/>
      <c r="CF18" s="656"/>
      <c r="CG18" s="656"/>
      <c r="CH18" s="656"/>
      <c r="CI18" s="675">
        <f t="shared" si="4"/>
        <v>0</v>
      </c>
      <c r="CJ18" s="675"/>
      <c r="CK18" s="675"/>
      <c r="CL18" s="675"/>
      <c r="CM18" s="675"/>
      <c r="CN18" s="16"/>
      <c r="CO18" s="16"/>
    </row>
    <row r="19" spans="1:93" ht="12" customHeight="1">
      <c r="A19" s="799"/>
      <c r="B19" s="799"/>
      <c r="C19" s="391"/>
      <c r="D19" s="391"/>
      <c r="E19" s="391"/>
      <c r="F19" s="391"/>
      <c r="G19" s="391"/>
      <c r="H19" s="391"/>
      <c r="I19" s="391"/>
      <c r="J19" s="391"/>
      <c r="K19" s="762"/>
      <c r="L19" s="763"/>
      <c r="M19" s="656"/>
      <c r="N19" s="656"/>
      <c r="O19" s="656"/>
      <c r="P19" s="656"/>
      <c r="Q19" s="656"/>
      <c r="R19" s="656"/>
      <c r="S19" s="656"/>
      <c r="T19" s="656"/>
      <c r="U19" s="656"/>
      <c r="V19" s="656"/>
      <c r="W19" s="808"/>
      <c r="X19" s="808"/>
      <c r="Y19" s="808"/>
      <c r="Z19" s="808"/>
      <c r="AA19" s="656"/>
      <c r="AB19" s="656"/>
      <c r="AC19" s="656"/>
      <c r="AD19" s="656"/>
      <c r="AE19" s="656"/>
      <c r="AF19" s="656"/>
      <c r="AG19" s="656"/>
      <c r="AH19" s="656"/>
      <c r="AI19" s="675">
        <f t="shared" si="0"/>
        <v>0</v>
      </c>
      <c r="AJ19" s="675"/>
      <c r="AK19" s="675"/>
      <c r="AL19" s="675"/>
      <c r="AM19" s="675"/>
      <c r="AN19" s="656"/>
      <c r="AO19" s="656"/>
      <c r="AP19" s="656"/>
      <c r="AQ19" s="656"/>
      <c r="AR19" s="656"/>
      <c r="AS19" s="656"/>
      <c r="AT19" s="656"/>
      <c r="AU19" s="656"/>
      <c r="AV19" s="827">
        <f t="shared" si="1"/>
        <v>0</v>
      </c>
      <c r="AW19" s="623"/>
      <c r="AX19" s="623"/>
      <c r="AY19" s="623"/>
      <c r="AZ19" s="828"/>
      <c r="BA19" s="656"/>
      <c r="BB19" s="656"/>
      <c r="BC19" s="656"/>
      <c r="BD19" s="656"/>
      <c r="BE19" s="656"/>
      <c r="BF19" s="656"/>
      <c r="BG19" s="656"/>
      <c r="BH19" s="656"/>
      <c r="BI19" s="675">
        <f t="shared" si="2"/>
        <v>0</v>
      </c>
      <c r="BJ19" s="675"/>
      <c r="BK19" s="675"/>
      <c r="BL19" s="675"/>
      <c r="BM19" s="675"/>
      <c r="BN19" s="656"/>
      <c r="BO19" s="656"/>
      <c r="BP19" s="656"/>
      <c r="BQ19" s="656"/>
      <c r="BR19" s="656"/>
      <c r="BS19" s="656"/>
      <c r="BT19" s="656"/>
      <c r="BU19" s="656"/>
      <c r="BV19" s="675">
        <f t="shared" si="3"/>
        <v>0</v>
      </c>
      <c r="BW19" s="675"/>
      <c r="BX19" s="675"/>
      <c r="BY19" s="675"/>
      <c r="BZ19" s="675"/>
      <c r="CA19" s="656"/>
      <c r="CB19" s="656"/>
      <c r="CC19" s="656"/>
      <c r="CD19" s="656"/>
      <c r="CE19" s="656"/>
      <c r="CF19" s="656"/>
      <c r="CG19" s="656"/>
      <c r="CH19" s="656"/>
      <c r="CI19" s="675">
        <f t="shared" si="4"/>
        <v>0</v>
      </c>
      <c r="CJ19" s="675"/>
      <c r="CK19" s="675"/>
      <c r="CL19" s="675"/>
      <c r="CM19" s="675"/>
      <c r="CN19" s="16"/>
      <c r="CO19" s="16"/>
    </row>
    <row r="20" spans="1:93" ht="12" customHeight="1">
      <c r="A20" s="799"/>
      <c r="B20" s="799"/>
      <c r="C20" s="391"/>
      <c r="D20" s="391"/>
      <c r="E20" s="391"/>
      <c r="F20" s="391"/>
      <c r="G20" s="391"/>
      <c r="H20" s="391"/>
      <c r="I20" s="391"/>
      <c r="J20" s="391"/>
      <c r="K20" s="762"/>
      <c r="L20" s="763"/>
      <c r="M20" s="656"/>
      <c r="N20" s="656"/>
      <c r="O20" s="656"/>
      <c r="P20" s="656"/>
      <c r="Q20" s="656"/>
      <c r="R20" s="656"/>
      <c r="S20" s="656"/>
      <c r="T20" s="656"/>
      <c r="U20" s="656"/>
      <c r="V20" s="656"/>
      <c r="W20" s="808"/>
      <c r="X20" s="808"/>
      <c r="Y20" s="808"/>
      <c r="Z20" s="808"/>
      <c r="AA20" s="656"/>
      <c r="AB20" s="656"/>
      <c r="AC20" s="656"/>
      <c r="AD20" s="656"/>
      <c r="AE20" s="656"/>
      <c r="AF20" s="656"/>
      <c r="AG20" s="656"/>
      <c r="AH20" s="656"/>
      <c r="AI20" s="675">
        <f t="shared" si="0"/>
        <v>0</v>
      </c>
      <c r="AJ20" s="675"/>
      <c r="AK20" s="675"/>
      <c r="AL20" s="675"/>
      <c r="AM20" s="675"/>
      <c r="AN20" s="656"/>
      <c r="AO20" s="656"/>
      <c r="AP20" s="656"/>
      <c r="AQ20" s="656"/>
      <c r="AR20" s="656"/>
      <c r="AS20" s="656"/>
      <c r="AT20" s="656"/>
      <c r="AU20" s="656"/>
      <c r="AV20" s="827">
        <f t="shared" si="1"/>
        <v>0</v>
      </c>
      <c r="AW20" s="623"/>
      <c r="AX20" s="623"/>
      <c r="AY20" s="623"/>
      <c r="AZ20" s="828"/>
      <c r="BA20" s="656"/>
      <c r="BB20" s="656"/>
      <c r="BC20" s="656"/>
      <c r="BD20" s="656"/>
      <c r="BE20" s="656"/>
      <c r="BF20" s="656"/>
      <c r="BG20" s="656"/>
      <c r="BH20" s="656"/>
      <c r="BI20" s="675">
        <f t="shared" si="2"/>
        <v>0</v>
      </c>
      <c r="BJ20" s="675"/>
      <c r="BK20" s="675"/>
      <c r="BL20" s="675"/>
      <c r="BM20" s="675"/>
      <c r="BN20" s="656"/>
      <c r="BO20" s="656"/>
      <c r="BP20" s="656"/>
      <c r="BQ20" s="656"/>
      <c r="BR20" s="656"/>
      <c r="BS20" s="656"/>
      <c r="BT20" s="656"/>
      <c r="BU20" s="656"/>
      <c r="BV20" s="675">
        <f t="shared" si="3"/>
        <v>0</v>
      </c>
      <c r="BW20" s="675"/>
      <c r="BX20" s="675"/>
      <c r="BY20" s="675"/>
      <c r="BZ20" s="675"/>
      <c r="CA20" s="656"/>
      <c r="CB20" s="656"/>
      <c r="CC20" s="656"/>
      <c r="CD20" s="656"/>
      <c r="CE20" s="656"/>
      <c r="CF20" s="656"/>
      <c r="CG20" s="656"/>
      <c r="CH20" s="656"/>
      <c r="CI20" s="675">
        <f t="shared" si="4"/>
        <v>0</v>
      </c>
      <c r="CJ20" s="675"/>
      <c r="CK20" s="675"/>
      <c r="CL20" s="675"/>
      <c r="CM20" s="675"/>
      <c r="CN20" s="16"/>
      <c r="CO20" s="16"/>
    </row>
    <row r="21" spans="1:93" ht="12" customHeight="1">
      <c r="A21" s="799"/>
      <c r="B21" s="799"/>
      <c r="C21" s="391"/>
      <c r="D21" s="391"/>
      <c r="E21" s="391"/>
      <c r="F21" s="391"/>
      <c r="G21" s="391"/>
      <c r="H21" s="391"/>
      <c r="I21" s="391"/>
      <c r="J21" s="391"/>
      <c r="K21" s="762"/>
      <c r="L21" s="763"/>
      <c r="M21" s="656"/>
      <c r="N21" s="656"/>
      <c r="O21" s="656"/>
      <c r="P21" s="656"/>
      <c r="Q21" s="656"/>
      <c r="R21" s="656"/>
      <c r="S21" s="656"/>
      <c r="T21" s="656"/>
      <c r="U21" s="656"/>
      <c r="V21" s="656"/>
      <c r="W21" s="808"/>
      <c r="X21" s="808"/>
      <c r="Y21" s="808"/>
      <c r="Z21" s="808"/>
      <c r="AA21" s="656"/>
      <c r="AB21" s="656"/>
      <c r="AC21" s="656"/>
      <c r="AD21" s="656"/>
      <c r="AE21" s="656"/>
      <c r="AF21" s="656"/>
      <c r="AG21" s="656"/>
      <c r="AH21" s="656"/>
      <c r="AI21" s="675">
        <f t="shared" si="0"/>
        <v>0</v>
      </c>
      <c r="AJ21" s="675"/>
      <c r="AK21" s="675"/>
      <c r="AL21" s="675"/>
      <c r="AM21" s="675"/>
      <c r="AN21" s="656"/>
      <c r="AO21" s="656"/>
      <c r="AP21" s="656"/>
      <c r="AQ21" s="656"/>
      <c r="AR21" s="656"/>
      <c r="AS21" s="656"/>
      <c r="AT21" s="656"/>
      <c r="AU21" s="656"/>
      <c r="AV21" s="827">
        <f t="shared" si="1"/>
        <v>0</v>
      </c>
      <c r="AW21" s="623"/>
      <c r="AX21" s="623"/>
      <c r="AY21" s="623"/>
      <c r="AZ21" s="828"/>
      <c r="BA21" s="656"/>
      <c r="BB21" s="656"/>
      <c r="BC21" s="656"/>
      <c r="BD21" s="656"/>
      <c r="BE21" s="656"/>
      <c r="BF21" s="656"/>
      <c r="BG21" s="656"/>
      <c r="BH21" s="656"/>
      <c r="BI21" s="675">
        <f t="shared" si="2"/>
        <v>0</v>
      </c>
      <c r="BJ21" s="675"/>
      <c r="BK21" s="675"/>
      <c r="BL21" s="675"/>
      <c r="BM21" s="675"/>
      <c r="BN21" s="656"/>
      <c r="BO21" s="656"/>
      <c r="BP21" s="656"/>
      <c r="BQ21" s="656"/>
      <c r="BR21" s="656"/>
      <c r="BS21" s="656"/>
      <c r="BT21" s="656"/>
      <c r="BU21" s="656"/>
      <c r="BV21" s="675">
        <f t="shared" si="3"/>
        <v>0</v>
      </c>
      <c r="BW21" s="675"/>
      <c r="BX21" s="675"/>
      <c r="BY21" s="675"/>
      <c r="BZ21" s="675"/>
      <c r="CA21" s="656"/>
      <c r="CB21" s="656"/>
      <c r="CC21" s="656"/>
      <c r="CD21" s="656"/>
      <c r="CE21" s="656"/>
      <c r="CF21" s="656"/>
      <c r="CG21" s="656"/>
      <c r="CH21" s="656"/>
      <c r="CI21" s="675">
        <f t="shared" si="4"/>
        <v>0</v>
      </c>
      <c r="CJ21" s="675"/>
      <c r="CK21" s="675"/>
      <c r="CL21" s="675"/>
      <c r="CM21" s="675"/>
      <c r="CN21" s="16"/>
      <c r="CO21" s="16"/>
    </row>
    <row r="22" spans="1:93" ht="12" customHeight="1" thickBot="1">
      <c r="A22" s="799"/>
      <c r="B22" s="799"/>
      <c r="C22" s="765"/>
      <c r="D22" s="765"/>
      <c r="E22" s="765"/>
      <c r="F22" s="765"/>
      <c r="G22" s="765"/>
      <c r="H22" s="765"/>
      <c r="I22" s="765"/>
      <c r="J22" s="765"/>
      <c r="K22" s="407"/>
      <c r="L22" s="410"/>
      <c r="M22" s="801"/>
      <c r="N22" s="801"/>
      <c r="O22" s="801"/>
      <c r="P22" s="801"/>
      <c r="Q22" s="801"/>
      <c r="R22" s="801"/>
      <c r="S22" s="801"/>
      <c r="T22" s="801"/>
      <c r="U22" s="801"/>
      <c r="V22" s="801"/>
      <c r="W22" s="812"/>
      <c r="X22" s="812"/>
      <c r="Y22" s="812"/>
      <c r="Z22" s="812"/>
      <c r="AA22" s="801"/>
      <c r="AB22" s="801"/>
      <c r="AC22" s="801"/>
      <c r="AD22" s="801"/>
      <c r="AE22" s="801"/>
      <c r="AF22" s="801"/>
      <c r="AG22" s="801"/>
      <c r="AH22" s="801"/>
      <c r="AI22" s="683">
        <f t="shared" si="0"/>
        <v>0</v>
      </c>
      <c r="AJ22" s="683"/>
      <c r="AK22" s="683"/>
      <c r="AL22" s="683"/>
      <c r="AM22" s="683"/>
      <c r="AN22" s="801"/>
      <c r="AO22" s="801"/>
      <c r="AP22" s="801"/>
      <c r="AQ22" s="801"/>
      <c r="AR22" s="801"/>
      <c r="AS22" s="801"/>
      <c r="AT22" s="801"/>
      <c r="AU22" s="801"/>
      <c r="AV22" s="829">
        <f t="shared" si="1"/>
        <v>0</v>
      </c>
      <c r="AW22" s="830"/>
      <c r="AX22" s="830"/>
      <c r="AY22" s="830"/>
      <c r="AZ22" s="831"/>
      <c r="BA22" s="801"/>
      <c r="BB22" s="801"/>
      <c r="BC22" s="801"/>
      <c r="BD22" s="801"/>
      <c r="BE22" s="801"/>
      <c r="BF22" s="801"/>
      <c r="BG22" s="801"/>
      <c r="BH22" s="801"/>
      <c r="BI22" s="683">
        <f t="shared" si="2"/>
        <v>0</v>
      </c>
      <c r="BJ22" s="683"/>
      <c r="BK22" s="683"/>
      <c r="BL22" s="683"/>
      <c r="BM22" s="683"/>
      <c r="BN22" s="801"/>
      <c r="BO22" s="801"/>
      <c r="BP22" s="801"/>
      <c r="BQ22" s="801"/>
      <c r="BR22" s="801"/>
      <c r="BS22" s="801"/>
      <c r="BT22" s="801"/>
      <c r="BU22" s="801"/>
      <c r="BV22" s="683">
        <f t="shared" si="3"/>
        <v>0</v>
      </c>
      <c r="BW22" s="683"/>
      <c r="BX22" s="683"/>
      <c r="BY22" s="683"/>
      <c r="BZ22" s="683"/>
      <c r="CA22" s="801"/>
      <c r="CB22" s="801"/>
      <c r="CC22" s="801"/>
      <c r="CD22" s="801"/>
      <c r="CE22" s="801"/>
      <c r="CF22" s="801"/>
      <c r="CG22" s="801"/>
      <c r="CH22" s="801"/>
      <c r="CI22" s="683">
        <f t="shared" si="4"/>
        <v>0</v>
      </c>
      <c r="CJ22" s="683"/>
      <c r="CK22" s="683"/>
      <c r="CL22" s="683"/>
      <c r="CM22" s="683"/>
      <c r="CN22" s="16"/>
      <c r="CO22" s="16"/>
    </row>
    <row r="23" spans="1:93" ht="12" customHeight="1" thickBot="1">
      <c r="A23" s="799"/>
      <c r="B23" s="800"/>
      <c r="C23" s="517" t="s">
        <v>122</v>
      </c>
      <c r="D23" s="518"/>
      <c r="E23" s="518"/>
      <c r="F23" s="518"/>
      <c r="G23" s="518"/>
      <c r="H23" s="518"/>
      <c r="I23" s="518"/>
      <c r="J23" s="518"/>
      <c r="K23" s="518"/>
      <c r="L23" s="764"/>
      <c r="M23" s="758">
        <f>SUM(M14:Q22)</f>
        <v>0</v>
      </c>
      <c r="N23" s="758"/>
      <c r="O23" s="758"/>
      <c r="P23" s="758"/>
      <c r="Q23" s="758"/>
      <c r="R23" s="758">
        <f>SUM(R14:V22)</f>
        <v>0</v>
      </c>
      <c r="S23" s="758"/>
      <c r="T23" s="758"/>
      <c r="U23" s="758"/>
      <c r="V23" s="758"/>
      <c r="W23" s="813"/>
      <c r="X23" s="813"/>
      <c r="Y23" s="813"/>
      <c r="Z23" s="813"/>
      <c r="AA23" s="758">
        <f>SUM(AA14:AD22)</f>
        <v>0</v>
      </c>
      <c r="AB23" s="758"/>
      <c r="AC23" s="758"/>
      <c r="AD23" s="758"/>
      <c r="AE23" s="758">
        <f>SUM(AE14:AH22)</f>
        <v>0</v>
      </c>
      <c r="AF23" s="758"/>
      <c r="AG23" s="758"/>
      <c r="AH23" s="758"/>
      <c r="AI23" s="758">
        <f t="shared" si="0"/>
        <v>0</v>
      </c>
      <c r="AJ23" s="758"/>
      <c r="AK23" s="758"/>
      <c r="AL23" s="758"/>
      <c r="AM23" s="758"/>
      <c r="AN23" s="758">
        <f>SUM(AN14:AQ22)</f>
        <v>0</v>
      </c>
      <c r="AO23" s="758"/>
      <c r="AP23" s="758"/>
      <c r="AQ23" s="758"/>
      <c r="AR23" s="758">
        <f>SUM(AR14:AU22)</f>
        <v>0</v>
      </c>
      <c r="AS23" s="758"/>
      <c r="AT23" s="758"/>
      <c r="AU23" s="758"/>
      <c r="AV23" s="821">
        <f t="shared" si="1"/>
        <v>0</v>
      </c>
      <c r="AW23" s="822"/>
      <c r="AX23" s="822"/>
      <c r="AY23" s="822"/>
      <c r="AZ23" s="823"/>
      <c r="BA23" s="758">
        <f>SUM(BA14:BD22)</f>
        <v>0</v>
      </c>
      <c r="BB23" s="758"/>
      <c r="BC23" s="758"/>
      <c r="BD23" s="758"/>
      <c r="BE23" s="758">
        <f>SUM(BE14:BH22)</f>
        <v>0</v>
      </c>
      <c r="BF23" s="758"/>
      <c r="BG23" s="758"/>
      <c r="BH23" s="758"/>
      <c r="BI23" s="758">
        <f t="shared" si="2"/>
        <v>0</v>
      </c>
      <c r="BJ23" s="758"/>
      <c r="BK23" s="758"/>
      <c r="BL23" s="758"/>
      <c r="BM23" s="758"/>
      <c r="BN23" s="758">
        <f>SUM(BN14:BQ22)</f>
        <v>0</v>
      </c>
      <c r="BO23" s="758"/>
      <c r="BP23" s="758"/>
      <c r="BQ23" s="758"/>
      <c r="BR23" s="758">
        <f>SUM(BR14:BU22)</f>
        <v>0</v>
      </c>
      <c r="BS23" s="758"/>
      <c r="BT23" s="758"/>
      <c r="BU23" s="758"/>
      <c r="BV23" s="758">
        <f t="shared" si="3"/>
        <v>0</v>
      </c>
      <c r="BW23" s="758"/>
      <c r="BX23" s="758"/>
      <c r="BY23" s="758"/>
      <c r="BZ23" s="758"/>
      <c r="CA23" s="758">
        <f>SUM(CA14:CD22)</f>
        <v>0</v>
      </c>
      <c r="CB23" s="758"/>
      <c r="CC23" s="758"/>
      <c r="CD23" s="758"/>
      <c r="CE23" s="758">
        <f>SUM(CE14:CH22)</f>
        <v>0</v>
      </c>
      <c r="CF23" s="758"/>
      <c r="CG23" s="758"/>
      <c r="CH23" s="758"/>
      <c r="CI23" s="758">
        <f t="shared" si="4"/>
        <v>0</v>
      </c>
      <c r="CJ23" s="758"/>
      <c r="CK23" s="758"/>
      <c r="CL23" s="758"/>
      <c r="CM23" s="839"/>
      <c r="CN23" s="16"/>
      <c r="CO23" s="16"/>
    </row>
    <row r="24" spans="1:93" ht="12" customHeight="1">
      <c r="A24" s="799" t="s">
        <v>282</v>
      </c>
      <c r="B24" s="799"/>
      <c r="C24" s="759"/>
      <c r="D24" s="760"/>
      <c r="E24" s="760"/>
      <c r="F24" s="760"/>
      <c r="G24" s="760"/>
      <c r="H24" s="760"/>
      <c r="I24" s="760"/>
      <c r="J24" s="760"/>
      <c r="K24" s="760"/>
      <c r="L24" s="761"/>
      <c r="M24" s="807"/>
      <c r="N24" s="807"/>
      <c r="O24" s="807"/>
      <c r="P24" s="807"/>
      <c r="Q24" s="807"/>
      <c r="R24" s="807"/>
      <c r="S24" s="807"/>
      <c r="T24" s="807"/>
      <c r="U24" s="807"/>
      <c r="V24" s="807"/>
      <c r="W24" s="814"/>
      <c r="X24" s="814"/>
      <c r="Y24" s="814"/>
      <c r="Z24" s="814"/>
      <c r="AA24" s="807"/>
      <c r="AB24" s="807"/>
      <c r="AC24" s="807"/>
      <c r="AD24" s="807"/>
      <c r="AE24" s="807"/>
      <c r="AF24" s="807"/>
      <c r="AG24" s="807"/>
      <c r="AH24" s="807"/>
      <c r="AI24" s="816">
        <f t="shared" si="0"/>
        <v>0</v>
      </c>
      <c r="AJ24" s="816"/>
      <c r="AK24" s="816"/>
      <c r="AL24" s="816"/>
      <c r="AM24" s="816"/>
      <c r="AN24" s="807"/>
      <c r="AO24" s="807"/>
      <c r="AP24" s="807"/>
      <c r="AQ24" s="807"/>
      <c r="AR24" s="807"/>
      <c r="AS24" s="807"/>
      <c r="AT24" s="807"/>
      <c r="AU24" s="807"/>
      <c r="AV24" s="824">
        <f t="shared" si="1"/>
        <v>0</v>
      </c>
      <c r="AW24" s="825"/>
      <c r="AX24" s="825"/>
      <c r="AY24" s="825"/>
      <c r="AZ24" s="826"/>
      <c r="BA24" s="807"/>
      <c r="BB24" s="807"/>
      <c r="BC24" s="807"/>
      <c r="BD24" s="807"/>
      <c r="BE24" s="807"/>
      <c r="BF24" s="807"/>
      <c r="BG24" s="807"/>
      <c r="BH24" s="807"/>
      <c r="BI24" s="816">
        <f t="shared" si="2"/>
        <v>0</v>
      </c>
      <c r="BJ24" s="816"/>
      <c r="BK24" s="816"/>
      <c r="BL24" s="816"/>
      <c r="BM24" s="816"/>
      <c r="BN24" s="807"/>
      <c r="BO24" s="807"/>
      <c r="BP24" s="807"/>
      <c r="BQ24" s="807"/>
      <c r="BR24" s="807"/>
      <c r="BS24" s="807"/>
      <c r="BT24" s="807"/>
      <c r="BU24" s="807"/>
      <c r="BV24" s="816">
        <f t="shared" si="3"/>
        <v>0</v>
      </c>
      <c r="BW24" s="816"/>
      <c r="BX24" s="816"/>
      <c r="BY24" s="816"/>
      <c r="BZ24" s="816"/>
      <c r="CA24" s="807"/>
      <c r="CB24" s="807"/>
      <c r="CC24" s="807"/>
      <c r="CD24" s="807"/>
      <c r="CE24" s="807"/>
      <c r="CF24" s="807"/>
      <c r="CG24" s="807"/>
      <c r="CH24" s="807"/>
      <c r="CI24" s="816">
        <f t="shared" si="4"/>
        <v>0</v>
      </c>
      <c r="CJ24" s="816"/>
      <c r="CK24" s="816"/>
      <c r="CL24" s="816"/>
      <c r="CM24" s="816"/>
      <c r="CN24" s="16"/>
      <c r="CO24" s="16"/>
    </row>
    <row r="25" spans="1:93" ht="12" customHeight="1">
      <c r="A25" s="799"/>
      <c r="B25" s="799"/>
      <c r="C25" s="706"/>
      <c r="D25" s="707"/>
      <c r="E25" s="707"/>
      <c r="F25" s="707"/>
      <c r="G25" s="707"/>
      <c r="H25" s="707"/>
      <c r="I25" s="707"/>
      <c r="J25" s="707"/>
      <c r="K25" s="707"/>
      <c r="L25" s="708"/>
      <c r="M25" s="656"/>
      <c r="N25" s="656"/>
      <c r="O25" s="656"/>
      <c r="P25" s="656"/>
      <c r="Q25" s="656"/>
      <c r="R25" s="656"/>
      <c r="S25" s="656"/>
      <c r="T25" s="656"/>
      <c r="U25" s="656"/>
      <c r="V25" s="656"/>
      <c r="W25" s="808"/>
      <c r="X25" s="808"/>
      <c r="Y25" s="808"/>
      <c r="Z25" s="808"/>
      <c r="AA25" s="656"/>
      <c r="AB25" s="656"/>
      <c r="AC25" s="656"/>
      <c r="AD25" s="656"/>
      <c r="AE25" s="656"/>
      <c r="AF25" s="656"/>
      <c r="AG25" s="656"/>
      <c r="AH25" s="656"/>
      <c r="AI25" s="675">
        <f t="shared" si="0"/>
        <v>0</v>
      </c>
      <c r="AJ25" s="675"/>
      <c r="AK25" s="675"/>
      <c r="AL25" s="675"/>
      <c r="AM25" s="675"/>
      <c r="AN25" s="656"/>
      <c r="AO25" s="656"/>
      <c r="AP25" s="656"/>
      <c r="AQ25" s="656"/>
      <c r="AR25" s="656"/>
      <c r="AS25" s="656"/>
      <c r="AT25" s="656"/>
      <c r="AU25" s="656"/>
      <c r="AV25" s="827">
        <f t="shared" si="1"/>
        <v>0</v>
      </c>
      <c r="AW25" s="623"/>
      <c r="AX25" s="623"/>
      <c r="AY25" s="623"/>
      <c r="AZ25" s="828"/>
      <c r="BA25" s="656"/>
      <c r="BB25" s="656"/>
      <c r="BC25" s="656"/>
      <c r="BD25" s="656"/>
      <c r="BE25" s="656"/>
      <c r="BF25" s="656"/>
      <c r="BG25" s="656"/>
      <c r="BH25" s="656"/>
      <c r="BI25" s="675">
        <f t="shared" si="2"/>
        <v>0</v>
      </c>
      <c r="BJ25" s="675"/>
      <c r="BK25" s="675"/>
      <c r="BL25" s="675"/>
      <c r="BM25" s="675"/>
      <c r="BN25" s="656"/>
      <c r="BO25" s="656"/>
      <c r="BP25" s="656"/>
      <c r="BQ25" s="656"/>
      <c r="BR25" s="656"/>
      <c r="BS25" s="656"/>
      <c r="BT25" s="656"/>
      <c r="BU25" s="656"/>
      <c r="BV25" s="675">
        <f t="shared" si="3"/>
        <v>0</v>
      </c>
      <c r="BW25" s="675"/>
      <c r="BX25" s="675"/>
      <c r="BY25" s="675"/>
      <c r="BZ25" s="675"/>
      <c r="CA25" s="656"/>
      <c r="CB25" s="656"/>
      <c r="CC25" s="656"/>
      <c r="CD25" s="656"/>
      <c r="CE25" s="656"/>
      <c r="CF25" s="656"/>
      <c r="CG25" s="656"/>
      <c r="CH25" s="656"/>
      <c r="CI25" s="675">
        <f t="shared" si="4"/>
        <v>0</v>
      </c>
      <c r="CJ25" s="675"/>
      <c r="CK25" s="675"/>
      <c r="CL25" s="675"/>
      <c r="CM25" s="675"/>
      <c r="CN25" s="16"/>
      <c r="CO25" s="16"/>
    </row>
    <row r="26" spans="1:93" ht="12" customHeight="1">
      <c r="A26" s="799"/>
      <c r="B26" s="799"/>
      <c r="C26" s="706"/>
      <c r="D26" s="707"/>
      <c r="E26" s="707"/>
      <c r="F26" s="707"/>
      <c r="G26" s="707"/>
      <c r="H26" s="707"/>
      <c r="I26" s="707"/>
      <c r="J26" s="707"/>
      <c r="K26" s="707"/>
      <c r="L26" s="708"/>
      <c r="M26" s="656"/>
      <c r="N26" s="656"/>
      <c r="O26" s="656"/>
      <c r="P26" s="656"/>
      <c r="Q26" s="656"/>
      <c r="R26" s="656"/>
      <c r="S26" s="656"/>
      <c r="T26" s="656"/>
      <c r="U26" s="656"/>
      <c r="V26" s="656"/>
      <c r="W26" s="808"/>
      <c r="X26" s="808"/>
      <c r="Y26" s="808"/>
      <c r="Z26" s="808"/>
      <c r="AA26" s="656"/>
      <c r="AB26" s="656"/>
      <c r="AC26" s="656"/>
      <c r="AD26" s="656"/>
      <c r="AE26" s="656"/>
      <c r="AF26" s="656"/>
      <c r="AG26" s="656"/>
      <c r="AH26" s="656"/>
      <c r="AI26" s="675">
        <f t="shared" si="0"/>
        <v>0</v>
      </c>
      <c r="AJ26" s="675"/>
      <c r="AK26" s="675"/>
      <c r="AL26" s="675"/>
      <c r="AM26" s="675"/>
      <c r="AN26" s="656"/>
      <c r="AO26" s="656"/>
      <c r="AP26" s="656"/>
      <c r="AQ26" s="656"/>
      <c r="AR26" s="656"/>
      <c r="AS26" s="656"/>
      <c r="AT26" s="656"/>
      <c r="AU26" s="656"/>
      <c r="AV26" s="827">
        <f t="shared" si="1"/>
        <v>0</v>
      </c>
      <c r="AW26" s="623"/>
      <c r="AX26" s="623"/>
      <c r="AY26" s="623"/>
      <c r="AZ26" s="828"/>
      <c r="BA26" s="656"/>
      <c r="BB26" s="656"/>
      <c r="BC26" s="656"/>
      <c r="BD26" s="656"/>
      <c r="BE26" s="656"/>
      <c r="BF26" s="656"/>
      <c r="BG26" s="656"/>
      <c r="BH26" s="656"/>
      <c r="BI26" s="675">
        <f t="shared" si="2"/>
        <v>0</v>
      </c>
      <c r="BJ26" s="675"/>
      <c r="BK26" s="675"/>
      <c r="BL26" s="675"/>
      <c r="BM26" s="675"/>
      <c r="BN26" s="656"/>
      <c r="BO26" s="656"/>
      <c r="BP26" s="656"/>
      <c r="BQ26" s="656"/>
      <c r="BR26" s="656"/>
      <c r="BS26" s="656"/>
      <c r="BT26" s="656"/>
      <c r="BU26" s="656"/>
      <c r="BV26" s="675">
        <f t="shared" si="3"/>
        <v>0</v>
      </c>
      <c r="BW26" s="675"/>
      <c r="BX26" s="675"/>
      <c r="BY26" s="675"/>
      <c r="BZ26" s="675"/>
      <c r="CA26" s="656"/>
      <c r="CB26" s="656"/>
      <c r="CC26" s="656"/>
      <c r="CD26" s="656"/>
      <c r="CE26" s="656"/>
      <c r="CF26" s="656"/>
      <c r="CG26" s="656"/>
      <c r="CH26" s="656"/>
      <c r="CI26" s="675">
        <f t="shared" si="4"/>
        <v>0</v>
      </c>
      <c r="CJ26" s="675"/>
      <c r="CK26" s="675"/>
      <c r="CL26" s="675"/>
      <c r="CM26" s="675"/>
      <c r="CN26" s="16"/>
      <c r="CO26" s="16"/>
    </row>
    <row r="27" spans="1:93" ht="12" customHeight="1">
      <c r="A27" s="799"/>
      <c r="B27" s="799"/>
      <c r="C27" s="706"/>
      <c r="D27" s="707"/>
      <c r="E27" s="707"/>
      <c r="F27" s="707"/>
      <c r="G27" s="707"/>
      <c r="H27" s="707"/>
      <c r="I27" s="707"/>
      <c r="J27" s="707"/>
      <c r="K27" s="707"/>
      <c r="L27" s="708"/>
      <c r="M27" s="656"/>
      <c r="N27" s="656"/>
      <c r="O27" s="656"/>
      <c r="P27" s="656"/>
      <c r="Q27" s="656"/>
      <c r="R27" s="656"/>
      <c r="S27" s="656"/>
      <c r="T27" s="656"/>
      <c r="U27" s="656"/>
      <c r="V27" s="656"/>
      <c r="W27" s="808"/>
      <c r="X27" s="808"/>
      <c r="Y27" s="808"/>
      <c r="Z27" s="808"/>
      <c r="AA27" s="656"/>
      <c r="AB27" s="656"/>
      <c r="AC27" s="656"/>
      <c r="AD27" s="656"/>
      <c r="AE27" s="656"/>
      <c r="AF27" s="656"/>
      <c r="AG27" s="656"/>
      <c r="AH27" s="656"/>
      <c r="AI27" s="675">
        <f t="shared" si="0"/>
        <v>0</v>
      </c>
      <c r="AJ27" s="675"/>
      <c r="AK27" s="675"/>
      <c r="AL27" s="675"/>
      <c r="AM27" s="675"/>
      <c r="AN27" s="656"/>
      <c r="AO27" s="656"/>
      <c r="AP27" s="656"/>
      <c r="AQ27" s="656"/>
      <c r="AR27" s="656"/>
      <c r="AS27" s="656"/>
      <c r="AT27" s="656"/>
      <c r="AU27" s="656"/>
      <c r="AV27" s="827">
        <f t="shared" si="1"/>
        <v>0</v>
      </c>
      <c r="AW27" s="623"/>
      <c r="AX27" s="623"/>
      <c r="AY27" s="623"/>
      <c r="AZ27" s="828"/>
      <c r="BA27" s="656"/>
      <c r="BB27" s="656"/>
      <c r="BC27" s="656"/>
      <c r="BD27" s="656"/>
      <c r="BE27" s="656"/>
      <c r="BF27" s="656"/>
      <c r="BG27" s="656"/>
      <c r="BH27" s="656"/>
      <c r="BI27" s="675">
        <f t="shared" si="2"/>
        <v>0</v>
      </c>
      <c r="BJ27" s="675"/>
      <c r="BK27" s="675"/>
      <c r="BL27" s="675"/>
      <c r="BM27" s="675"/>
      <c r="BN27" s="656"/>
      <c r="BO27" s="656"/>
      <c r="BP27" s="656"/>
      <c r="BQ27" s="656"/>
      <c r="BR27" s="656"/>
      <c r="BS27" s="656"/>
      <c r="BT27" s="656"/>
      <c r="BU27" s="656"/>
      <c r="BV27" s="675">
        <f t="shared" si="3"/>
        <v>0</v>
      </c>
      <c r="BW27" s="675"/>
      <c r="BX27" s="675"/>
      <c r="BY27" s="675"/>
      <c r="BZ27" s="675"/>
      <c r="CA27" s="656"/>
      <c r="CB27" s="656"/>
      <c r="CC27" s="656"/>
      <c r="CD27" s="656"/>
      <c r="CE27" s="656"/>
      <c r="CF27" s="656"/>
      <c r="CG27" s="656"/>
      <c r="CH27" s="656"/>
      <c r="CI27" s="675">
        <f t="shared" si="4"/>
        <v>0</v>
      </c>
      <c r="CJ27" s="675"/>
      <c r="CK27" s="675"/>
      <c r="CL27" s="675"/>
      <c r="CM27" s="675"/>
      <c r="CN27" s="16"/>
      <c r="CO27" s="16"/>
    </row>
    <row r="28" spans="1:93" ht="12" customHeight="1">
      <c r="A28" s="799"/>
      <c r="B28" s="799"/>
      <c r="C28" s="706"/>
      <c r="D28" s="707"/>
      <c r="E28" s="707"/>
      <c r="F28" s="707"/>
      <c r="G28" s="707"/>
      <c r="H28" s="707"/>
      <c r="I28" s="707"/>
      <c r="J28" s="707"/>
      <c r="K28" s="707"/>
      <c r="L28" s="708"/>
      <c r="M28" s="656"/>
      <c r="N28" s="656"/>
      <c r="O28" s="656"/>
      <c r="P28" s="656"/>
      <c r="Q28" s="656"/>
      <c r="R28" s="656"/>
      <c r="S28" s="656"/>
      <c r="T28" s="656"/>
      <c r="U28" s="656"/>
      <c r="V28" s="656"/>
      <c r="W28" s="808"/>
      <c r="X28" s="808"/>
      <c r="Y28" s="808"/>
      <c r="Z28" s="808"/>
      <c r="AA28" s="656"/>
      <c r="AB28" s="656"/>
      <c r="AC28" s="656"/>
      <c r="AD28" s="656"/>
      <c r="AE28" s="656"/>
      <c r="AF28" s="656"/>
      <c r="AG28" s="656"/>
      <c r="AH28" s="656"/>
      <c r="AI28" s="675">
        <f t="shared" si="0"/>
        <v>0</v>
      </c>
      <c r="AJ28" s="675"/>
      <c r="AK28" s="675"/>
      <c r="AL28" s="675"/>
      <c r="AM28" s="675"/>
      <c r="AN28" s="656"/>
      <c r="AO28" s="656"/>
      <c r="AP28" s="656"/>
      <c r="AQ28" s="656"/>
      <c r="AR28" s="656"/>
      <c r="AS28" s="656"/>
      <c r="AT28" s="656"/>
      <c r="AU28" s="656"/>
      <c r="AV28" s="827">
        <f t="shared" si="1"/>
        <v>0</v>
      </c>
      <c r="AW28" s="623"/>
      <c r="AX28" s="623"/>
      <c r="AY28" s="623"/>
      <c r="AZ28" s="828"/>
      <c r="BA28" s="656"/>
      <c r="BB28" s="656"/>
      <c r="BC28" s="656"/>
      <c r="BD28" s="656"/>
      <c r="BE28" s="656"/>
      <c r="BF28" s="656"/>
      <c r="BG28" s="656"/>
      <c r="BH28" s="656"/>
      <c r="BI28" s="675">
        <f t="shared" si="2"/>
        <v>0</v>
      </c>
      <c r="BJ28" s="675"/>
      <c r="BK28" s="675"/>
      <c r="BL28" s="675"/>
      <c r="BM28" s="675"/>
      <c r="BN28" s="656"/>
      <c r="BO28" s="656"/>
      <c r="BP28" s="656"/>
      <c r="BQ28" s="656"/>
      <c r="BR28" s="656"/>
      <c r="BS28" s="656"/>
      <c r="BT28" s="656"/>
      <c r="BU28" s="656"/>
      <c r="BV28" s="675">
        <f t="shared" si="3"/>
        <v>0</v>
      </c>
      <c r="BW28" s="675"/>
      <c r="BX28" s="675"/>
      <c r="BY28" s="675"/>
      <c r="BZ28" s="675"/>
      <c r="CA28" s="656"/>
      <c r="CB28" s="656"/>
      <c r="CC28" s="656"/>
      <c r="CD28" s="656"/>
      <c r="CE28" s="656"/>
      <c r="CF28" s="656"/>
      <c r="CG28" s="656"/>
      <c r="CH28" s="656"/>
      <c r="CI28" s="675">
        <f t="shared" si="4"/>
        <v>0</v>
      </c>
      <c r="CJ28" s="675"/>
      <c r="CK28" s="675"/>
      <c r="CL28" s="675"/>
      <c r="CM28" s="675"/>
      <c r="CN28" s="16"/>
      <c r="CO28" s="16"/>
    </row>
    <row r="29" spans="1:93" ht="12" customHeight="1" thickBot="1">
      <c r="A29" s="799"/>
      <c r="B29" s="799"/>
      <c r="C29" s="748"/>
      <c r="D29" s="749"/>
      <c r="E29" s="749"/>
      <c r="F29" s="749"/>
      <c r="G29" s="749"/>
      <c r="H29" s="749"/>
      <c r="I29" s="749"/>
      <c r="J29" s="749"/>
      <c r="K29" s="749"/>
      <c r="L29" s="750"/>
      <c r="M29" s="801"/>
      <c r="N29" s="801"/>
      <c r="O29" s="801"/>
      <c r="P29" s="801"/>
      <c r="Q29" s="801"/>
      <c r="R29" s="801"/>
      <c r="S29" s="801"/>
      <c r="T29" s="801"/>
      <c r="U29" s="801"/>
      <c r="V29" s="801"/>
      <c r="W29" s="812"/>
      <c r="X29" s="812"/>
      <c r="Y29" s="812"/>
      <c r="Z29" s="812"/>
      <c r="AA29" s="801"/>
      <c r="AB29" s="801"/>
      <c r="AC29" s="801"/>
      <c r="AD29" s="801"/>
      <c r="AE29" s="801"/>
      <c r="AF29" s="801"/>
      <c r="AG29" s="801"/>
      <c r="AH29" s="801"/>
      <c r="AI29" s="683">
        <f t="shared" si="0"/>
        <v>0</v>
      </c>
      <c r="AJ29" s="683"/>
      <c r="AK29" s="683"/>
      <c r="AL29" s="683"/>
      <c r="AM29" s="683"/>
      <c r="AN29" s="801"/>
      <c r="AO29" s="801"/>
      <c r="AP29" s="801"/>
      <c r="AQ29" s="801"/>
      <c r="AR29" s="801"/>
      <c r="AS29" s="801"/>
      <c r="AT29" s="801"/>
      <c r="AU29" s="801"/>
      <c r="AV29" s="829">
        <f t="shared" si="1"/>
        <v>0</v>
      </c>
      <c r="AW29" s="830"/>
      <c r="AX29" s="830"/>
      <c r="AY29" s="830"/>
      <c r="AZ29" s="831"/>
      <c r="BA29" s="801"/>
      <c r="BB29" s="801"/>
      <c r="BC29" s="801"/>
      <c r="BD29" s="801"/>
      <c r="BE29" s="801"/>
      <c r="BF29" s="801"/>
      <c r="BG29" s="801"/>
      <c r="BH29" s="801"/>
      <c r="BI29" s="683">
        <f t="shared" si="2"/>
        <v>0</v>
      </c>
      <c r="BJ29" s="683"/>
      <c r="BK29" s="683"/>
      <c r="BL29" s="683"/>
      <c r="BM29" s="683"/>
      <c r="BN29" s="801"/>
      <c r="BO29" s="801"/>
      <c r="BP29" s="801"/>
      <c r="BQ29" s="801"/>
      <c r="BR29" s="801"/>
      <c r="BS29" s="801"/>
      <c r="BT29" s="801"/>
      <c r="BU29" s="801"/>
      <c r="BV29" s="683">
        <f t="shared" si="3"/>
        <v>0</v>
      </c>
      <c r="BW29" s="683"/>
      <c r="BX29" s="683"/>
      <c r="BY29" s="683"/>
      <c r="BZ29" s="683"/>
      <c r="CA29" s="801"/>
      <c r="CB29" s="801"/>
      <c r="CC29" s="801"/>
      <c r="CD29" s="801"/>
      <c r="CE29" s="801"/>
      <c r="CF29" s="801"/>
      <c r="CG29" s="801"/>
      <c r="CH29" s="801"/>
      <c r="CI29" s="683">
        <f t="shared" si="4"/>
        <v>0</v>
      </c>
      <c r="CJ29" s="683"/>
      <c r="CK29" s="683"/>
      <c r="CL29" s="683"/>
      <c r="CM29" s="683"/>
      <c r="CN29" s="16"/>
      <c r="CO29" s="16"/>
    </row>
    <row r="30" spans="1:93" ht="12" customHeight="1" thickBot="1">
      <c r="A30" s="805"/>
      <c r="B30" s="806"/>
      <c r="C30" s="751" t="s">
        <v>122</v>
      </c>
      <c r="D30" s="752"/>
      <c r="E30" s="752"/>
      <c r="F30" s="752"/>
      <c r="G30" s="752"/>
      <c r="H30" s="752"/>
      <c r="I30" s="752"/>
      <c r="J30" s="752"/>
      <c r="K30" s="752"/>
      <c r="L30" s="753"/>
      <c r="M30" s="757">
        <f>SUM(M24:Q29)</f>
        <v>0</v>
      </c>
      <c r="N30" s="757"/>
      <c r="O30" s="757"/>
      <c r="P30" s="757"/>
      <c r="Q30" s="757"/>
      <c r="R30" s="757">
        <f>SUM(R24:V29)</f>
        <v>0</v>
      </c>
      <c r="S30" s="757"/>
      <c r="T30" s="757"/>
      <c r="U30" s="757"/>
      <c r="V30" s="757"/>
      <c r="W30" s="815"/>
      <c r="X30" s="815"/>
      <c r="Y30" s="815"/>
      <c r="Z30" s="815"/>
      <c r="AA30" s="757">
        <f>SUM(AA24:AD29)</f>
        <v>0</v>
      </c>
      <c r="AB30" s="757"/>
      <c r="AC30" s="757"/>
      <c r="AD30" s="757"/>
      <c r="AE30" s="757">
        <f>SUM(AE24:AH29)</f>
        <v>0</v>
      </c>
      <c r="AF30" s="757"/>
      <c r="AG30" s="757"/>
      <c r="AH30" s="757"/>
      <c r="AI30" s="757">
        <f t="shared" si="0"/>
        <v>0</v>
      </c>
      <c r="AJ30" s="757"/>
      <c r="AK30" s="757"/>
      <c r="AL30" s="757"/>
      <c r="AM30" s="757"/>
      <c r="AN30" s="757">
        <f>SUM(AN24:AQ29)</f>
        <v>0</v>
      </c>
      <c r="AO30" s="757"/>
      <c r="AP30" s="757"/>
      <c r="AQ30" s="757"/>
      <c r="AR30" s="757">
        <f>SUM(AR24:AU29)</f>
        <v>0</v>
      </c>
      <c r="AS30" s="757"/>
      <c r="AT30" s="757"/>
      <c r="AU30" s="757"/>
      <c r="AV30" s="832">
        <f t="shared" si="1"/>
        <v>0</v>
      </c>
      <c r="AW30" s="833"/>
      <c r="AX30" s="833"/>
      <c r="AY30" s="833"/>
      <c r="AZ30" s="834"/>
      <c r="BA30" s="757">
        <f>SUM(BA24:BD29)</f>
        <v>0</v>
      </c>
      <c r="BB30" s="757"/>
      <c r="BC30" s="757"/>
      <c r="BD30" s="757"/>
      <c r="BE30" s="757">
        <f>SUM(BE24:BH29)</f>
        <v>0</v>
      </c>
      <c r="BF30" s="757"/>
      <c r="BG30" s="757"/>
      <c r="BH30" s="757"/>
      <c r="BI30" s="757">
        <f t="shared" si="2"/>
        <v>0</v>
      </c>
      <c r="BJ30" s="757"/>
      <c r="BK30" s="757"/>
      <c r="BL30" s="757"/>
      <c r="BM30" s="757"/>
      <c r="BN30" s="757">
        <f>SUM(BN24:BQ29)</f>
        <v>0</v>
      </c>
      <c r="BO30" s="757"/>
      <c r="BP30" s="757"/>
      <c r="BQ30" s="757"/>
      <c r="BR30" s="757">
        <f>SUM(BR24:BU29)</f>
        <v>0</v>
      </c>
      <c r="BS30" s="757"/>
      <c r="BT30" s="757"/>
      <c r="BU30" s="757"/>
      <c r="BV30" s="757">
        <f t="shared" si="3"/>
        <v>0</v>
      </c>
      <c r="BW30" s="757"/>
      <c r="BX30" s="757"/>
      <c r="BY30" s="757"/>
      <c r="BZ30" s="757"/>
      <c r="CA30" s="757">
        <f>SUM(CA24:CD29)</f>
        <v>0</v>
      </c>
      <c r="CB30" s="757"/>
      <c r="CC30" s="757"/>
      <c r="CD30" s="757"/>
      <c r="CE30" s="757">
        <f>SUM(CE24:CH29)</f>
        <v>0</v>
      </c>
      <c r="CF30" s="757"/>
      <c r="CG30" s="757"/>
      <c r="CH30" s="757"/>
      <c r="CI30" s="757">
        <f t="shared" si="4"/>
        <v>0</v>
      </c>
      <c r="CJ30" s="757"/>
      <c r="CK30" s="757"/>
      <c r="CL30" s="757"/>
      <c r="CM30" s="840"/>
      <c r="CN30" s="16"/>
      <c r="CO30" s="16"/>
    </row>
    <row r="31" spans="1:93" ht="12" customHeight="1" thickBot="1">
      <c r="A31" s="754" t="s">
        <v>124</v>
      </c>
      <c r="B31" s="755"/>
      <c r="C31" s="755"/>
      <c r="D31" s="755"/>
      <c r="E31" s="755"/>
      <c r="F31" s="755"/>
      <c r="G31" s="755"/>
      <c r="H31" s="755"/>
      <c r="I31" s="755"/>
      <c r="J31" s="755"/>
      <c r="K31" s="755"/>
      <c r="L31" s="756"/>
      <c r="M31" s="758">
        <f>SUM(M30,M23,M13)</f>
        <v>0</v>
      </c>
      <c r="N31" s="758"/>
      <c r="O31" s="758"/>
      <c r="P31" s="758"/>
      <c r="Q31" s="758"/>
      <c r="R31" s="758">
        <f>SUM(R30,R23,R13)</f>
        <v>0</v>
      </c>
      <c r="S31" s="758"/>
      <c r="T31" s="758"/>
      <c r="U31" s="758"/>
      <c r="V31" s="758"/>
      <c r="W31" s="777"/>
      <c r="X31" s="777"/>
      <c r="Y31" s="777"/>
      <c r="Z31" s="777"/>
      <c r="AA31" s="758">
        <f>SUM(AA30,AA23,AA13)</f>
        <v>0</v>
      </c>
      <c r="AB31" s="758"/>
      <c r="AC31" s="758"/>
      <c r="AD31" s="758"/>
      <c r="AE31" s="758">
        <f>SUM(AE30,AE23,AE13)</f>
        <v>0</v>
      </c>
      <c r="AF31" s="758"/>
      <c r="AG31" s="758"/>
      <c r="AH31" s="758"/>
      <c r="AI31" s="758">
        <f>SUM(AI13,AI23,AI30)</f>
        <v>0</v>
      </c>
      <c r="AJ31" s="758"/>
      <c r="AK31" s="758"/>
      <c r="AL31" s="758"/>
      <c r="AM31" s="758"/>
      <c r="AN31" s="758">
        <f>SUM(AN30,AN23,AN13)</f>
        <v>0</v>
      </c>
      <c r="AO31" s="758"/>
      <c r="AP31" s="758"/>
      <c r="AQ31" s="758"/>
      <c r="AR31" s="758">
        <f>SUM(AR30,AR23,AR13)</f>
        <v>0</v>
      </c>
      <c r="AS31" s="758"/>
      <c r="AT31" s="758"/>
      <c r="AU31" s="758"/>
      <c r="AV31" s="758">
        <f>SUM(AV13,AV23,AV30)</f>
        <v>0</v>
      </c>
      <c r="AW31" s="758"/>
      <c r="AX31" s="758"/>
      <c r="AY31" s="758"/>
      <c r="AZ31" s="758"/>
      <c r="BA31" s="758">
        <f>SUM(BA30,BA23,BA13)</f>
        <v>0</v>
      </c>
      <c r="BB31" s="758"/>
      <c r="BC31" s="758"/>
      <c r="BD31" s="758"/>
      <c r="BE31" s="758">
        <f>SUM(BE30,BE23,BE13)</f>
        <v>0</v>
      </c>
      <c r="BF31" s="758"/>
      <c r="BG31" s="758"/>
      <c r="BH31" s="758"/>
      <c r="BI31" s="758">
        <f>SUM(BI13,BI23,BI30)</f>
        <v>0</v>
      </c>
      <c r="BJ31" s="758"/>
      <c r="BK31" s="758"/>
      <c r="BL31" s="758"/>
      <c r="BM31" s="758"/>
      <c r="BN31" s="758">
        <f>SUM(BN30,BN23,BN13)</f>
        <v>0</v>
      </c>
      <c r="BO31" s="758"/>
      <c r="BP31" s="758"/>
      <c r="BQ31" s="758"/>
      <c r="BR31" s="758">
        <f>SUM(BR30,BR23,BR13)</f>
        <v>0</v>
      </c>
      <c r="BS31" s="758"/>
      <c r="BT31" s="758"/>
      <c r="BU31" s="758"/>
      <c r="BV31" s="758">
        <f>SUM(BV13,BV23,BV30)</f>
        <v>0</v>
      </c>
      <c r="BW31" s="758"/>
      <c r="BX31" s="758"/>
      <c r="BY31" s="758"/>
      <c r="BZ31" s="758"/>
      <c r="CA31" s="758">
        <f>SUM(CA30,CA23,CA13)</f>
        <v>0</v>
      </c>
      <c r="CB31" s="758"/>
      <c r="CC31" s="758"/>
      <c r="CD31" s="758"/>
      <c r="CE31" s="758">
        <f>SUM(CE30,CE23,CE13)</f>
        <v>0</v>
      </c>
      <c r="CF31" s="758"/>
      <c r="CG31" s="758"/>
      <c r="CH31" s="758"/>
      <c r="CI31" s="758">
        <f>SUM(CI13,CI23,CI30)</f>
        <v>0</v>
      </c>
      <c r="CJ31" s="758"/>
      <c r="CK31" s="758"/>
      <c r="CL31" s="758"/>
      <c r="CM31" s="839"/>
      <c r="CN31" s="16"/>
      <c r="CO31" s="16"/>
    </row>
    <row r="32" spans="1:93" ht="12"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row>
    <row r="33" spans="1:93" ht="13.5">
      <c r="A33" s="392" t="s">
        <v>197</v>
      </c>
      <c r="B33" s="392"/>
      <c r="C33" s="392"/>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88"/>
      <c r="AB33" s="459">
        <f>AB4</f>
        <v>3</v>
      </c>
      <c r="AC33" s="459"/>
      <c r="AD33" s="84" t="s">
        <v>24</v>
      </c>
      <c r="AE33" s="459">
        <f>AE4</f>
        <v>0</v>
      </c>
      <c r="AF33" s="459"/>
      <c r="AG33" s="459" t="s">
        <v>179</v>
      </c>
      <c r="AH33" s="459"/>
      <c r="AI33" s="459"/>
      <c r="AJ33" s="459"/>
      <c r="AK33" s="459"/>
      <c r="AL33" s="459"/>
      <c r="AM33" s="89"/>
      <c r="AN33" s="88"/>
      <c r="AO33" s="459">
        <f>AO4</f>
        <v>4</v>
      </c>
      <c r="AP33" s="459"/>
      <c r="AQ33" s="84" t="s">
        <v>24</v>
      </c>
      <c r="AR33" s="459">
        <f>AR4</f>
        <v>0</v>
      </c>
      <c r="AS33" s="459"/>
      <c r="AT33" s="459" t="s">
        <v>179</v>
      </c>
      <c r="AU33" s="459"/>
      <c r="AV33" s="459"/>
      <c r="AW33" s="459"/>
      <c r="AX33" s="459"/>
      <c r="AY33" s="459"/>
      <c r="AZ33" s="89"/>
      <c r="BA33" s="88"/>
      <c r="BB33" s="459">
        <f>BB4</f>
        <v>5</v>
      </c>
      <c r="BC33" s="459"/>
      <c r="BD33" s="84" t="s">
        <v>24</v>
      </c>
      <c r="BE33" s="459">
        <f>BE4</f>
        <v>0</v>
      </c>
      <c r="BF33" s="459"/>
      <c r="BG33" s="459" t="s">
        <v>179</v>
      </c>
      <c r="BH33" s="459"/>
      <c r="BI33" s="459"/>
      <c r="BJ33" s="459"/>
      <c r="BK33" s="459"/>
      <c r="BL33" s="459"/>
      <c r="BM33" s="89"/>
      <c r="BN33" s="88"/>
      <c r="BO33" s="459">
        <f>BO4</f>
        <v>6</v>
      </c>
      <c r="BP33" s="459"/>
      <c r="BQ33" s="84" t="s">
        <v>24</v>
      </c>
      <c r="BR33" s="459">
        <f>BR4</f>
        <v>0</v>
      </c>
      <c r="BS33" s="459"/>
      <c r="BT33" s="459" t="s">
        <v>179</v>
      </c>
      <c r="BU33" s="459"/>
      <c r="BV33" s="459"/>
      <c r="BW33" s="459"/>
      <c r="BX33" s="459"/>
      <c r="BY33" s="459"/>
      <c r="BZ33" s="89"/>
      <c r="CA33" s="88"/>
      <c r="CB33" s="459">
        <f>CB4</f>
        <v>7</v>
      </c>
      <c r="CC33" s="459"/>
      <c r="CD33" s="84" t="s">
        <v>24</v>
      </c>
      <c r="CE33" s="459">
        <f>CE4</f>
        <v>0</v>
      </c>
      <c r="CF33" s="459"/>
      <c r="CG33" s="459" t="s">
        <v>179</v>
      </c>
      <c r="CH33" s="459"/>
      <c r="CI33" s="459"/>
      <c r="CJ33" s="459"/>
      <c r="CK33" s="459"/>
      <c r="CL33" s="459"/>
      <c r="CM33" s="89"/>
      <c r="CN33" s="16"/>
      <c r="CO33" s="16"/>
    </row>
    <row r="34" spans="1:93" ht="12" customHeight="1">
      <c r="A34" s="392"/>
      <c r="B34" s="392"/>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t="s">
        <v>168</v>
      </c>
      <c r="AB34" s="392"/>
      <c r="AC34" s="392"/>
      <c r="AD34" s="392"/>
      <c r="AE34" s="392"/>
      <c r="AF34" s="392" t="s">
        <v>170</v>
      </c>
      <c r="AG34" s="392"/>
      <c r="AH34" s="392"/>
      <c r="AI34" s="392"/>
      <c r="AJ34" s="392" t="s">
        <v>169</v>
      </c>
      <c r="AK34" s="392"/>
      <c r="AL34" s="392"/>
      <c r="AM34" s="392"/>
      <c r="AN34" s="392" t="s">
        <v>168</v>
      </c>
      <c r="AO34" s="392"/>
      <c r="AP34" s="392"/>
      <c r="AQ34" s="392"/>
      <c r="AR34" s="392"/>
      <c r="AS34" s="392" t="s">
        <v>170</v>
      </c>
      <c r="AT34" s="392"/>
      <c r="AU34" s="392"/>
      <c r="AV34" s="392"/>
      <c r="AW34" s="392" t="s">
        <v>169</v>
      </c>
      <c r="AX34" s="392"/>
      <c r="AY34" s="392"/>
      <c r="AZ34" s="392"/>
      <c r="BA34" s="392" t="s">
        <v>168</v>
      </c>
      <c r="BB34" s="392"/>
      <c r="BC34" s="392"/>
      <c r="BD34" s="392"/>
      <c r="BE34" s="392"/>
      <c r="BF34" s="392" t="s">
        <v>170</v>
      </c>
      <c r="BG34" s="392"/>
      <c r="BH34" s="392"/>
      <c r="BI34" s="392"/>
      <c r="BJ34" s="392" t="s">
        <v>169</v>
      </c>
      <c r="BK34" s="392"/>
      <c r="BL34" s="392"/>
      <c r="BM34" s="392"/>
      <c r="BN34" s="392" t="s">
        <v>168</v>
      </c>
      <c r="BO34" s="392"/>
      <c r="BP34" s="392"/>
      <c r="BQ34" s="392"/>
      <c r="BR34" s="392"/>
      <c r="BS34" s="392" t="s">
        <v>170</v>
      </c>
      <c r="BT34" s="392"/>
      <c r="BU34" s="392"/>
      <c r="BV34" s="392"/>
      <c r="BW34" s="392" t="s">
        <v>169</v>
      </c>
      <c r="BX34" s="392"/>
      <c r="BY34" s="392"/>
      <c r="BZ34" s="392"/>
      <c r="CA34" s="392" t="s">
        <v>168</v>
      </c>
      <c r="CB34" s="392"/>
      <c r="CC34" s="392"/>
      <c r="CD34" s="392"/>
      <c r="CE34" s="392"/>
      <c r="CF34" s="392" t="s">
        <v>170</v>
      </c>
      <c r="CG34" s="392"/>
      <c r="CH34" s="392"/>
      <c r="CI34" s="392"/>
      <c r="CJ34" s="392" t="s">
        <v>169</v>
      </c>
      <c r="CK34" s="392"/>
      <c r="CL34" s="392"/>
      <c r="CM34" s="392"/>
      <c r="CN34" s="16"/>
      <c r="CO34" s="16"/>
    </row>
    <row r="35" spans="1:93" ht="12" customHeight="1">
      <c r="A35" s="391"/>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656"/>
      <c r="AB35" s="656"/>
      <c r="AC35" s="656"/>
      <c r="AD35" s="656"/>
      <c r="AE35" s="656"/>
      <c r="AF35" s="656"/>
      <c r="AG35" s="656"/>
      <c r="AH35" s="656"/>
      <c r="AI35" s="656"/>
      <c r="AJ35" s="740">
        <f>AA35-AF35</f>
        <v>0</v>
      </c>
      <c r="AK35" s="740"/>
      <c r="AL35" s="740"/>
      <c r="AM35" s="740"/>
      <c r="AN35" s="656"/>
      <c r="AO35" s="656"/>
      <c r="AP35" s="656"/>
      <c r="AQ35" s="656"/>
      <c r="AR35" s="656"/>
      <c r="AS35" s="656"/>
      <c r="AT35" s="656"/>
      <c r="AU35" s="656"/>
      <c r="AV35" s="656"/>
      <c r="AW35" s="740">
        <f>AN35-AS35</f>
        <v>0</v>
      </c>
      <c r="AX35" s="740"/>
      <c r="AY35" s="740"/>
      <c r="AZ35" s="740"/>
      <c r="BA35" s="656"/>
      <c r="BB35" s="656"/>
      <c r="BC35" s="656"/>
      <c r="BD35" s="656"/>
      <c r="BE35" s="656"/>
      <c r="BF35" s="656"/>
      <c r="BG35" s="656"/>
      <c r="BH35" s="656"/>
      <c r="BI35" s="656"/>
      <c r="BJ35" s="740">
        <f>BA35-BF35</f>
        <v>0</v>
      </c>
      <c r="BK35" s="740"/>
      <c r="BL35" s="740"/>
      <c r="BM35" s="740"/>
      <c r="BN35" s="656"/>
      <c r="BO35" s="656"/>
      <c r="BP35" s="656"/>
      <c r="BQ35" s="656"/>
      <c r="BR35" s="656"/>
      <c r="BS35" s="656"/>
      <c r="BT35" s="656"/>
      <c r="BU35" s="656"/>
      <c r="BV35" s="656"/>
      <c r="BW35" s="740">
        <f>BN35-BS35</f>
        <v>0</v>
      </c>
      <c r="BX35" s="740"/>
      <c r="BY35" s="740"/>
      <c r="BZ35" s="740"/>
      <c r="CA35" s="656"/>
      <c r="CB35" s="656"/>
      <c r="CC35" s="656"/>
      <c r="CD35" s="656"/>
      <c r="CE35" s="656"/>
      <c r="CF35" s="656"/>
      <c r="CG35" s="656"/>
      <c r="CH35" s="656"/>
      <c r="CI35" s="656"/>
      <c r="CJ35" s="740">
        <f>CA35-CF35</f>
        <v>0</v>
      </c>
      <c r="CK35" s="740"/>
      <c r="CL35" s="740"/>
      <c r="CM35" s="740"/>
      <c r="CN35" s="16"/>
      <c r="CO35" s="16"/>
    </row>
    <row r="36" spans="1:93" ht="12" customHeight="1">
      <c r="A36" s="391"/>
      <c r="B36" s="391"/>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656"/>
      <c r="AB36" s="656"/>
      <c r="AC36" s="656"/>
      <c r="AD36" s="656"/>
      <c r="AE36" s="656"/>
      <c r="AF36" s="656"/>
      <c r="AG36" s="656"/>
      <c r="AH36" s="656"/>
      <c r="AI36" s="656"/>
      <c r="AJ36" s="740">
        <f>AA36-AF36</f>
        <v>0</v>
      </c>
      <c r="AK36" s="740"/>
      <c r="AL36" s="740"/>
      <c r="AM36" s="740"/>
      <c r="AN36" s="656"/>
      <c r="AO36" s="656"/>
      <c r="AP36" s="656"/>
      <c r="AQ36" s="656"/>
      <c r="AR36" s="656"/>
      <c r="AS36" s="656"/>
      <c r="AT36" s="656"/>
      <c r="AU36" s="656"/>
      <c r="AV36" s="656"/>
      <c r="AW36" s="740">
        <f>AN36-AS36</f>
        <v>0</v>
      </c>
      <c r="AX36" s="740"/>
      <c r="AY36" s="740"/>
      <c r="AZ36" s="740"/>
      <c r="BA36" s="656"/>
      <c r="BB36" s="656"/>
      <c r="BC36" s="656"/>
      <c r="BD36" s="656"/>
      <c r="BE36" s="656"/>
      <c r="BF36" s="656"/>
      <c r="BG36" s="656"/>
      <c r="BH36" s="656"/>
      <c r="BI36" s="656"/>
      <c r="BJ36" s="740">
        <f>BA36-BF36</f>
        <v>0</v>
      </c>
      <c r="BK36" s="740"/>
      <c r="BL36" s="740"/>
      <c r="BM36" s="740"/>
      <c r="BN36" s="656"/>
      <c r="BO36" s="656"/>
      <c r="BP36" s="656"/>
      <c r="BQ36" s="656"/>
      <c r="BR36" s="656"/>
      <c r="BS36" s="656"/>
      <c r="BT36" s="656"/>
      <c r="BU36" s="656"/>
      <c r="BV36" s="656"/>
      <c r="BW36" s="740">
        <f>BN36-BS36</f>
        <v>0</v>
      </c>
      <c r="BX36" s="740"/>
      <c r="BY36" s="740"/>
      <c r="BZ36" s="740"/>
      <c r="CA36" s="656"/>
      <c r="CB36" s="656"/>
      <c r="CC36" s="656"/>
      <c r="CD36" s="656"/>
      <c r="CE36" s="656"/>
      <c r="CF36" s="656"/>
      <c r="CG36" s="656"/>
      <c r="CH36" s="656"/>
      <c r="CI36" s="656"/>
      <c r="CJ36" s="740">
        <f>CA36-CF36</f>
        <v>0</v>
      </c>
      <c r="CK36" s="740"/>
      <c r="CL36" s="740"/>
      <c r="CM36" s="740"/>
      <c r="CN36" s="16"/>
      <c r="CO36" s="16"/>
    </row>
    <row r="37" spans="1:93" ht="12" customHeight="1">
      <c r="A37" s="391"/>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656"/>
      <c r="AB37" s="656"/>
      <c r="AC37" s="656"/>
      <c r="AD37" s="656"/>
      <c r="AE37" s="656"/>
      <c r="AF37" s="656"/>
      <c r="AG37" s="656"/>
      <c r="AH37" s="656"/>
      <c r="AI37" s="656"/>
      <c r="AJ37" s="740">
        <f>AA37-AF37</f>
        <v>0</v>
      </c>
      <c r="AK37" s="740"/>
      <c r="AL37" s="740"/>
      <c r="AM37" s="740"/>
      <c r="AN37" s="656"/>
      <c r="AO37" s="656"/>
      <c r="AP37" s="656"/>
      <c r="AQ37" s="656"/>
      <c r="AR37" s="656"/>
      <c r="AS37" s="656"/>
      <c r="AT37" s="656"/>
      <c r="AU37" s="656"/>
      <c r="AV37" s="656"/>
      <c r="AW37" s="740">
        <f>AN37-AS37</f>
        <v>0</v>
      </c>
      <c r="AX37" s="740"/>
      <c r="AY37" s="740"/>
      <c r="AZ37" s="740"/>
      <c r="BA37" s="656"/>
      <c r="BB37" s="656"/>
      <c r="BC37" s="656"/>
      <c r="BD37" s="656"/>
      <c r="BE37" s="656"/>
      <c r="BF37" s="656"/>
      <c r="BG37" s="656"/>
      <c r="BH37" s="656"/>
      <c r="BI37" s="656"/>
      <c r="BJ37" s="740">
        <f>BA37-BF37</f>
        <v>0</v>
      </c>
      <c r="BK37" s="740"/>
      <c r="BL37" s="740"/>
      <c r="BM37" s="740"/>
      <c r="BN37" s="656"/>
      <c r="BO37" s="656"/>
      <c r="BP37" s="656"/>
      <c r="BQ37" s="656"/>
      <c r="BR37" s="656"/>
      <c r="BS37" s="656"/>
      <c r="BT37" s="656"/>
      <c r="BU37" s="656"/>
      <c r="BV37" s="656"/>
      <c r="BW37" s="740">
        <f>BN37-BS37</f>
        <v>0</v>
      </c>
      <c r="BX37" s="740"/>
      <c r="BY37" s="740"/>
      <c r="BZ37" s="740"/>
      <c r="CA37" s="656"/>
      <c r="CB37" s="656"/>
      <c r="CC37" s="656"/>
      <c r="CD37" s="656"/>
      <c r="CE37" s="656"/>
      <c r="CF37" s="656"/>
      <c r="CG37" s="656"/>
      <c r="CH37" s="656"/>
      <c r="CI37" s="656"/>
      <c r="CJ37" s="740">
        <f>CA37-CF37</f>
        <v>0</v>
      </c>
      <c r="CK37" s="740"/>
      <c r="CL37" s="740"/>
      <c r="CM37" s="740"/>
      <c r="CN37" s="16"/>
      <c r="CO37" s="16"/>
    </row>
    <row r="38" spans="1:93" ht="12" customHeight="1">
      <c r="A38" s="391"/>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656"/>
      <c r="AB38" s="656"/>
      <c r="AC38" s="656"/>
      <c r="AD38" s="656"/>
      <c r="AE38" s="656"/>
      <c r="AF38" s="656"/>
      <c r="AG38" s="656"/>
      <c r="AH38" s="656"/>
      <c r="AI38" s="656"/>
      <c r="AJ38" s="740">
        <f>AA38-AF38</f>
        <v>0</v>
      </c>
      <c r="AK38" s="740"/>
      <c r="AL38" s="740"/>
      <c r="AM38" s="740"/>
      <c r="AN38" s="656"/>
      <c r="AO38" s="656"/>
      <c r="AP38" s="656"/>
      <c r="AQ38" s="656"/>
      <c r="AR38" s="656"/>
      <c r="AS38" s="656"/>
      <c r="AT38" s="656"/>
      <c r="AU38" s="656"/>
      <c r="AV38" s="656"/>
      <c r="AW38" s="740">
        <f>AN38-AS38</f>
        <v>0</v>
      </c>
      <c r="AX38" s="740"/>
      <c r="AY38" s="740"/>
      <c r="AZ38" s="740"/>
      <c r="BA38" s="656"/>
      <c r="BB38" s="656"/>
      <c r="BC38" s="656"/>
      <c r="BD38" s="656"/>
      <c r="BE38" s="656"/>
      <c r="BF38" s="656"/>
      <c r="BG38" s="656"/>
      <c r="BH38" s="656"/>
      <c r="BI38" s="656"/>
      <c r="BJ38" s="740">
        <f>BA38-BF38</f>
        <v>0</v>
      </c>
      <c r="BK38" s="740"/>
      <c r="BL38" s="740"/>
      <c r="BM38" s="740"/>
      <c r="BN38" s="656"/>
      <c r="BO38" s="656"/>
      <c r="BP38" s="656"/>
      <c r="BQ38" s="656"/>
      <c r="BR38" s="656"/>
      <c r="BS38" s="656"/>
      <c r="BT38" s="656"/>
      <c r="BU38" s="656"/>
      <c r="BV38" s="656"/>
      <c r="BW38" s="740">
        <f>BN38-BS38</f>
        <v>0</v>
      </c>
      <c r="BX38" s="740"/>
      <c r="BY38" s="740"/>
      <c r="BZ38" s="740"/>
      <c r="CA38" s="656"/>
      <c r="CB38" s="656"/>
      <c r="CC38" s="656"/>
      <c r="CD38" s="656"/>
      <c r="CE38" s="656"/>
      <c r="CF38" s="656"/>
      <c r="CG38" s="656"/>
      <c r="CH38" s="656"/>
      <c r="CI38" s="656"/>
      <c r="CJ38" s="740">
        <f>CA38-CF38</f>
        <v>0</v>
      </c>
      <c r="CK38" s="740"/>
      <c r="CL38" s="740"/>
      <c r="CM38" s="740"/>
      <c r="CN38" s="16"/>
      <c r="CO38" s="16"/>
    </row>
    <row r="39" spans="1:93" ht="12" customHeight="1">
      <c r="A39" s="391"/>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656"/>
      <c r="AB39" s="656"/>
      <c r="AC39" s="656"/>
      <c r="AD39" s="656"/>
      <c r="AE39" s="656"/>
      <c r="AF39" s="656"/>
      <c r="AG39" s="656"/>
      <c r="AH39" s="656"/>
      <c r="AI39" s="656"/>
      <c r="AJ39" s="740">
        <f>AA39-AF39</f>
        <v>0</v>
      </c>
      <c r="AK39" s="740"/>
      <c r="AL39" s="740"/>
      <c r="AM39" s="740"/>
      <c r="AN39" s="656"/>
      <c r="AO39" s="656"/>
      <c r="AP39" s="656"/>
      <c r="AQ39" s="656"/>
      <c r="AR39" s="656"/>
      <c r="AS39" s="656"/>
      <c r="AT39" s="656"/>
      <c r="AU39" s="656"/>
      <c r="AV39" s="656"/>
      <c r="AW39" s="740">
        <f>AN39-AS39</f>
        <v>0</v>
      </c>
      <c r="AX39" s="740"/>
      <c r="AY39" s="740"/>
      <c r="AZ39" s="740"/>
      <c r="BA39" s="656"/>
      <c r="BB39" s="656"/>
      <c r="BC39" s="656"/>
      <c r="BD39" s="656"/>
      <c r="BE39" s="656"/>
      <c r="BF39" s="656"/>
      <c r="BG39" s="656"/>
      <c r="BH39" s="656"/>
      <c r="BI39" s="656"/>
      <c r="BJ39" s="740">
        <f>BA39-BF39</f>
        <v>0</v>
      </c>
      <c r="BK39" s="740"/>
      <c r="BL39" s="740"/>
      <c r="BM39" s="740"/>
      <c r="BN39" s="656"/>
      <c r="BO39" s="656"/>
      <c r="BP39" s="656"/>
      <c r="BQ39" s="656"/>
      <c r="BR39" s="656"/>
      <c r="BS39" s="656"/>
      <c r="BT39" s="656"/>
      <c r="BU39" s="656"/>
      <c r="BV39" s="656"/>
      <c r="BW39" s="740">
        <f>BN39-BS39</f>
        <v>0</v>
      </c>
      <c r="BX39" s="740"/>
      <c r="BY39" s="740"/>
      <c r="BZ39" s="740"/>
      <c r="CA39" s="656"/>
      <c r="CB39" s="656"/>
      <c r="CC39" s="656"/>
      <c r="CD39" s="656"/>
      <c r="CE39" s="656"/>
      <c r="CF39" s="656"/>
      <c r="CG39" s="656"/>
      <c r="CH39" s="656"/>
      <c r="CI39" s="656"/>
      <c r="CJ39" s="740">
        <f>CA39-CF39</f>
        <v>0</v>
      </c>
      <c r="CK39" s="740"/>
      <c r="CL39" s="740"/>
      <c r="CM39" s="740"/>
      <c r="CN39" s="16"/>
      <c r="CO39" s="16"/>
    </row>
    <row r="40" spans="1:93" s="3" customFormat="1" ht="12" customHeight="1" hidden="1">
      <c r="A40" s="4"/>
      <c r="B40" s="4"/>
      <c r="C40" s="4"/>
      <c r="D40" s="4"/>
      <c r="E40" s="4"/>
      <c r="F40" s="4"/>
      <c r="G40" s="4"/>
      <c r="H40" s="4"/>
      <c r="I40" s="4"/>
      <c r="J40" s="4"/>
      <c r="K40" s="4"/>
      <c r="L40" s="4"/>
      <c r="M40" s="4"/>
      <c r="N40" s="4"/>
      <c r="O40" s="4"/>
      <c r="P40" s="4"/>
      <c r="Q40" s="4"/>
      <c r="R40" s="4"/>
      <c r="S40" s="4"/>
      <c r="T40" s="4"/>
      <c r="U40" s="4"/>
      <c r="V40" s="4"/>
      <c r="W40" s="4"/>
      <c r="X40" s="4"/>
      <c r="Y40" s="4"/>
      <c r="Z40" s="4"/>
      <c r="AA40" s="575">
        <f>SUM(AA35:AE39)</f>
        <v>0</v>
      </c>
      <c r="AB40" s="575"/>
      <c r="AC40" s="575"/>
      <c r="AD40" s="575"/>
      <c r="AE40" s="575"/>
      <c r="AF40" s="575">
        <f>SUM(AF35:AI39)</f>
        <v>0</v>
      </c>
      <c r="AG40" s="575"/>
      <c r="AH40" s="575"/>
      <c r="AI40" s="575"/>
      <c r="AJ40" s="575">
        <f>SUM(AJ35:AM39)</f>
        <v>0</v>
      </c>
      <c r="AK40" s="575"/>
      <c r="AL40" s="575"/>
      <c r="AM40" s="575"/>
      <c r="AN40" s="575">
        <f>SUM(AN35:AR39)</f>
        <v>0</v>
      </c>
      <c r="AO40" s="575"/>
      <c r="AP40" s="575"/>
      <c r="AQ40" s="575"/>
      <c r="AR40" s="575"/>
      <c r="AS40" s="575">
        <f>SUM(AS35:AV39)</f>
        <v>0</v>
      </c>
      <c r="AT40" s="575"/>
      <c r="AU40" s="575"/>
      <c r="AV40" s="575"/>
      <c r="AW40" s="575">
        <f>SUM(AW35:AZ39)</f>
        <v>0</v>
      </c>
      <c r="AX40" s="575"/>
      <c r="AY40" s="575"/>
      <c r="AZ40" s="575"/>
      <c r="BA40" s="575">
        <f>SUM(BA35:BE39)</f>
        <v>0</v>
      </c>
      <c r="BB40" s="575"/>
      <c r="BC40" s="575"/>
      <c r="BD40" s="575"/>
      <c r="BE40" s="575"/>
      <c r="BF40" s="575">
        <f>SUM(BF35:BI39)</f>
        <v>0</v>
      </c>
      <c r="BG40" s="575"/>
      <c r="BH40" s="575"/>
      <c r="BI40" s="575"/>
      <c r="BJ40" s="575">
        <f>SUM(BJ35:BM39)</f>
        <v>0</v>
      </c>
      <c r="BK40" s="575"/>
      <c r="BL40" s="575"/>
      <c r="BM40" s="575"/>
      <c r="BN40" s="575">
        <f>SUM(BN35:BR39)</f>
        <v>0</v>
      </c>
      <c r="BO40" s="575"/>
      <c r="BP40" s="575"/>
      <c r="BQ40" s="575"/>
      <c r="BR40" s="575"/>
      <c r="BS40" s="575">
        <f>SUM(BS35:BV39)</f>
        <v>0</v>
      </c>
      <c r="BT40" s="575"/>
      <c r="BU40" s="575"/>
      <c r="BV40" s="575"/>
      <c r="BW40" s="575">
        <f>SUM(BW35:BZ39)</f>
        <v>0</v>
      </c>
      <c r="BX40" s="575"/>
      <c r="BY40" s="575"/>
      <c r="BZ40" s="575"/>
      <c r="CA40" s="575">
        <f>SUM(CA35:CE39)</f>
        <v>0</v>
      </c>
      <c r="CB40" s="575"/>
      <c r="CC40" s="575"/>
      <c r="CD40" s="575"/>
      <c r="CE40" s="575"/>
      <c r="CF40" s="575">
        <f>SUM(CF35:CI39)</f>
        <v>0</v>
      </c>
      <c r="CG40" s="575"/>
      <c r="CH40" s="575"/>
      <c r="CI40" s="575"/>
      <c r="CJ40" s="575">
        <f>SUM(CJ35:CM39)</f>
        <v>0</v>
      </c>
      <c r="CK40" s="575"/>
      <c r="CL40" s="575"/>
      <c r="CM40" s="575"/>
      <c r="CN40" s="16"/>
      <c r="CO40" s="16"/>
    </row>
    <row r="41" spans="1:93" ht="12"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row>
    <row r="42" spans="1:93" ht="12" customHeight="1">
      <c r="A42" s="16"/>
      <c r="B42" s="730">
        <f>M4</f>
        <v>2</v>
      </c>
      <c r="C42" s="730"/>
      <c r="D42" s="72" t="s">
        <v>287</v>
      </c>
      <c r="E42" s="730">
        <f>P4</f>
        <v>0</v>
      </c>
      <c r="F42" s="730"/>
      <c r="G42" s="730" t="s">
        <v>286</v>
      </c>
      <c r="H42" s="730"/>
      <c r="I42" s="93" t="s">
        <v>288</v>
      </c>
      <c r="J42" s="94"/>
      <c r="K42" s="94"/>
      <c r="L42" s="94"/>
      <c r="M42" s="94"/>
      <c r="N42" s="94"/>
      <c r="O42" s="94"/>
      <c r="P42" s="94"/>
      <c r="Q42" s="94"/>
      <c r="R42" s="16"/>
      <c r="S42" s="16"/>
      <c r="T42" s="16"/>
      <c r="U42" s="16"/>
      <c r="V42" s="16"/>
      <c r="W42" s="867" t="s">
        <v>297</v>
      </c>
      <c r="X42" s="868"/>
      <c r="Y42" s="868"/>
      <c r="Z42" s="868"/>
      <c r="AA42" s="868"/>
      <c r="AB42" s="869"/>
      <c r="AC42" s="843" t="s">
        <v>192</v>
      </c>
      <c r="AD42" s="844"/>
      <c r="AE42" s="844"/>
      <c r="AF42" s="844"/>
      <c r="AG42" s="844"/>
      <c r="AH42" s="844"/>
      <c r="AI42" s="845">
        <f>'特別損益'!AJ35</f>
        <v>0</v>
      </c>
      <c r="AJ42" s="846"/>
      <c r="AK42" s="846"/>
      <c r="AL42" s="846"/>
      <c r="AM42" s="847"/>
      <c r="AN42" s="16"/>
      <c r="AO42" s="16"/>
      <c r="AP42" s="843" t="s">
        <v>192</v>
      </c>
      <c r="AQ42" s="844"/>
      <c r="AR42" s="844"/>
      <c r="AS42" s="844"/>
      <c r="AT42" s="844"/>
      <c r="AU42" s="844"/>
      <c r="AV42" s="845">
        <f>'特別損益'!AU35</f>
        <v>0</v>
      </c>
      <c r="AW42" s="846"/>
      <c r="AX42" s="846"/>
      <c r="AY42" s="846"/>
      <c r="AZ42" s="847"/>
      <c r="BA42" s="16"/>
      <c r="BB42" s="16"/>
      <c r="BC42" s="843" t="s">
        <v>192</v>
      </c>
      <c r="BD42" s="844"/>
      <c r="BE42" s="844"/>
      <c r="BF42" s="844"/>
      <c r="BG42" s="844"/>
      <c r="BH42" s="844"/>
      <c r="BI42" s="845">
        <f>'特別損益'!BF35</f>
        <v>0</v>
      </c>
      <c r="BJ42" s="846"/>
      <c r="BK42" s="846"/>
      <c r="BL42" s="846"/>
      <c r="BM42" s="847"/>
      <c r="BN42" s="16"/>
      <c r="BO42" s="16"/>
      <c r="BP42" s="843" t="s">
        <v>192</v>
      </c>
      <c r="BQ42" s="844"/>
      <c r="BR42" s="844"/>
      <c r="BS42" s="844"/>
      <c r="BT42" s="844"/>
      <c r="BU42" s="844"/>
      <c r="BV42" s="845">
        <f>'特別損益'!BQ35</f>
        <v>0</v>
      </c>
      <c r="BW42" s="846"/>
      <c r="BX42" s="846"/>
      <c r="BY42" s="846"/>
      <c r="BZ42" s="847"/>
      <c r="CA42" s="16"/>
      <c r="CB42" s="16"/>
      <c r="CC42" s="843" t="s">
        <v>192</v>
      </c>
      <c r="CD42" s="844"/>
      <c r="CE42" s="844"/>
      <c r="CF42" s="844"/>
      <c r="CG42" s="844"/>
      <c r="CH42" s="844"/>
      <c r="CI42" s="845">
        <f>'特別損益'!CB35</f>
        <v>0</v>
      </c>
      <c r="CJ42" s="846"/>
      <c r="CK42" s="846"/>
      <c r="CL42" s="846"/>
      <c r="CM42" s="847"/>
      <c r="CN42" s="16"/>
      <c r="CO42" s="16"/>
    </row>
    <row r="43" spans="1:93" ht="12" customHeight="1" thickBot="1">
      <c r="A43" s="16"/>
      <c r="B43" s="747" t="s">
        <v>289</v>
      </c>
      <c r="C43" s="747"/>
      <c r="D43" s="747"/>
      <c r="E43" s="747"/>
      <c r="F43" s="747"/>
      <c r="G43" s="747"/>
      <c r="H43" s="747"/>
      <c r="I43" s="747"/>
      <c r="J43" s="747"/>
      <c r="K43" s="747"/>
      <c r="L43" s="747"/>
      <c r="M43" s="747"/>
      <c r="N43" s="747"/>
      <c r="O43" s="747"/>
      <c r="P43" s="747"/>
      <c r="Q43" s="747"/>
      <c r="R43" s="747"/>
      <c r="S43" s="747"/>
      <c r="T43" s="747"/>
      <c r="U43" s="747"/>
      <c r="V43" s="16"/>
      <c r="W43" s="870"/>
      <c r="X43" s="871"/>
      <c r="Y43" s="871"/>
      <c r="Z43" s="871"/>
      <c r="AA43" s="871"/>
      <c r="AB43" s="872"/>
      <c r="AC43" s="770" t="s">
        <v>145</v>
      </c>
      <c r="AD43" s="771"/>
      <c r="AE43" s="771"/>
      <c r="AF43" s="771"/>
      <c r="AG43" s="771"/>
      <c r="AH43" s="771"/>
      <c r="AI43" s="772">
        <f>'特別損益'!AJ16+'特別損益'!AJ17-'特別損益'!AJ9-'特別損益'!AJ10</f>
        <v>0</v>
      </c>
      <c r="AJ43" s="771"/>
      <c r="AK43" s="771"/>
      <c r="AL43" s="771"/>
      <c r="AM43" s="773"/>
      <c r="AN43" s="16"/>
      <c r="AO43" s="16"/>
      <c r="AP43" s="770" t="s">
        <v>145</v>
      </c>
      <c r="AQ43" s="771"/>
      <c r="AR43" s="771"/>
      <c r="AS43" s="771"/>
      <c r="AT43" s="771"/>
      <c r="AU43" s="771"/>
      <c r="AV43" s="772">
        <f>'特別損益'!AU16+'特別損益'!AU17-'特別損益'!AU9-'特別損益'!AU10</f>
        <v>0</v>
      </c>
      <c r="AW43" s="771"/>
      <c r="AX43" s="771"/>
      <c r="AY43" s="771"/>
      <c r="AZ43" s="773"/>
      <c r="BA43" s="16"/>
      <c r="BB43" s="16"/>
      <c r="BC43" s="770" t="s">
        <v>145</v>
      </c>
      <c r="BD43" s="771"/>
      <c r="BE43" s="771"/>
      <c r="BF43" s="771"/>
      <c r="BG43" s="771"/>
      <c r="BH43" s="771"/>
      <c r="BI43" s="772">
        <f>'特別損益'!BF16+'特別損益'!BF17-'特別損益'!BF9-'特別損益'!BF10</f>
        <v>0</v>
      </c>
      <c r="BJ43" s="771"/>
      <c r="BK43" s="771"/>
      <c r="BL43" s="771"/>
      <c r="BM43" s="773"/>
      <c r="BN43" s="16"/>
      <c r="BO43" s="16"/>
      <c r="BP43" s="770" t="s">
        <v>145</v>
      </c>
      <c r="BQ43" s="771"/>
      <c r="BR43" s="771"/>
      <c r="BS43" s="771"/>
      <c r="BT43" s="771"/>
      <c r="BU43" s="771"/>
      <c r="BV43" s="772">
        <f>'特別損益'!BQ16+'特別損益'!BQ17-'特別損益'!BQ9-'特別損益'!BQ10</f>
        <v>0</v>
      </c>
      <c r="BW43" s="771"/>
      <c r="BX43" s="771"/>
      <c r="BY43" s="771"/>
      <c r="BZ43" s="773"/>
      <c r="CA43" s="16"/>
      <c r="CB43" s="16"/>
      <c r="CC43" s="770" t="s">
        <v>145</v>
      </c>
      <c r="CD43" s="771"/>
      <c r="CE43" s="771"/>
      <c r="CF43" s="771"/>
      <c r="CG43" s="771"/>
      <c r="CH43" s="771"/>
      <c r="CI43" s="772">
        <f>'特別損益'!CB16+'特別損益'!CB17-'特別損益'!CB9-'特別損益'!CB10</f>
        <v>0</v>
      </c>
      <c r="CJ43" s="771"/>
      <c r="CK43" s="771"/>
      <c r="CL43" s="771"/>
      <c r="CM43" s="773"/>
      <c r="CN43" s="16"/>
      <c r="CO43" s="16"/>
    </row>
    <row r="44" spans="1:93" ht="12" customHeight="1">
      <c r="A44" s="16"/>
      <c r="B44" s="458" t="s">
        <v>198</v>
      </c>
      <c r="C44" s="459"/>
      <c r="D44" s="459"/>
      <c r="E44" s="459"/>
      <c r="F44" s="459"/>
      <c r="G44" s="459"/>
      <c r="H44" s="459"/>
      <c r="I44" s="459"/>
      <c r="J44" s="459"/>
      <c r="K44" s="460"/>
      <c r="L44" s="392" t="s">
        <v>199</v>
      </c>
      <c r="M44" s="392"/>
      <c r="N44" s="392"/>
      <c r="O44" s="392"/>
      <c r="P44" s="392"/>
      <c r="Q44" s="392" t="s">
        <v>200</v>
      </c>
      <c r="R44" s="392"/>
      <c r="S44" s="392"/>
      <c r="T44" s="392"/>
      <c r="U44" s="392"/>
      <c r="V44" s="16"/>
      <c r="W44" s="16"/>
      <c r="X44" s="16"/>
      <c r="Y44" s="16"/>
      <c r="Z44" s="16"/>
      <c r="AA44" s="16"/>
      <c r="AB44" s="16"/>
      <c r="AC44" s="841" t="s">
        <v>130</v>
      </c>
      <c r="AD44" s="842"/>
      <c r="AE44" s="842"/>
      <c r="AF44" s="842"/>
      <c r="AG44" s="842"/>
      <c r="AH44" s="842"/>
      <c r="AI44" s="788">
        <f>M31-AI31</f>
        <v>0</v>
      </c>
      <c r="AJ44" s="784"/>
      <c r="AK44" s="784"/>
      <c r="AL44" s="784"/>
      <c r="AM44" s="789"/>
      <c r="AN44" s="16"/>
      <c r="AO44" s="16"/>
      <c r="AP44" s="783" t="s">
        <v>130</v>
      </c>
      <c r="AQ44" s="784"/>
      <c r="AR44" s="784"/>
      <c r="AS44" s="784"/>
      <c r="AT44" s="784"/>
      <c r="AU44" s="784"/>
      <c r="AV44" s="788">
        <f>AI31-AV31</f>
        <v>0</v>
      </c>
      <c r="AW44" s="784"/>
      <c r="AX44" s="784"/>
      <c r="AY44" s="784"/>
      <c r="AZ44" s="789"/>
      <c r="BA44" s="16"/>
      <c r="BB44" s="16"/>
      <c r="BC44" s="783" t="s">
        <v>130</v>
      </c>
      <c r="BD44" s="784"/>
      <c r="BE44" s="784"/>
      <c r="BF44" s="784"/>
      <c r="BG44" s="784"/>
      <c r="BH44" s="784"/>
      <c r="BI44" s="788">
        <f>AV31-BI31</f>
        <v>0</v>
      </c>
      <c r="BJ44" s="784"/>
      <c r="BK44" s="784"/>
      <c r="BL44" s="784"/>
      <c r="BM44" s="789"/>
      <c r="BN44" s="16"/>
      <c r="BO44" s="16"/>
      <c r="BP44" s="783" t="s">
        <v>130</v>
      </c>
      <c r="BQ44" s="784"/>
      <c r="BR44" s="784"/>
      <c r="BS44" s="784"/>
      <c r="BT44" s="784"/>
      <c r="BU44" s="784"/>
      <c r="BV44" s="788">
        <f>BI31-BV31</f>
        <v>0</v>
      </c>
      <c r="BW44" s="784"/>
      <c r="BX44" s="784"/>
      <c r="BY44" s="784"/>
      <c r="BZ44" s="789"/>
      <c r="CA44" s="16"/>
      <c r="CB44" s="16"/>
      <c r="CC44" s="783" t="s">
        <v>130</v>
      </c>
      <c r="CD44" s="784"/>
      <c r="CE44" s="784"/>
      <c r="CF44" s="784"/>
      <c r="CG44" s="784"/>
      <c r="CH44" s="784"/>
      <c r="CI44" s="788">
        <f>BV31-CI31</f>
        <v>0</v>
      </c>
      <c r="CJ44" s="784"/>
      <c r="CK44" s="784"/>
      <c r="CL44" s="784"/>
      <c r="CM44" s="789"/>
      <c r="CN44" s="16"/>
      <c r="CO44" s="16"/>
    </row>
    <row r="45" spans="1:93" ht="12" customHeight="1" thickBot="1">
      <c r="A45" s="16"/>
      <c r="B45" s="735"/>
      <c r="C45" s="389"/>
      <c r="D45" s="389"/>
      <c r="E45" s="389"/>
      <c r="F45" s="389"/>
      <c r="G45" s="389"/>
      <c r="H45" s="389"/>
      <c r="I45" s="389"/>
      <c r="J45" s="389"/>
      <c r="K45" s="390"/>
      <c r="L45" s="848"/>
      <c r="M45" s="656"/>
      <c r="N45" s="656"/>
      <c r="O45" s="656"/>
      <c r="P45" s="656"/>
      <c r="Q45" s="656"/>
      <c r="R45" s="656"/>
      <c r="S45" s="656"/>
      <c r="T45" s="656"/>
      <c r="U45" s="656"/>
      <c r="V45" s="16"/>
      <c r="W45" s="16"/>
      <c r="X45" s="16"/>
      <c r="Y45" s="16"/>
      <c r="Z45" s="16"/>
      <c r="AA45" s="16"/>
      <c r="AB45" s="16"/>
      <c r="AC45" s="736" t="s">
        <v>171</v>
      </c>
      <c r="AD45" s="737"/>
      <c r="AE45" s="737"/>
      <c r="AF45" s="737"/>
      <c r="AG45" s="737"/>
      <c r="AH45" s="737"/>
      <c r="AI45" s="738">
        <f>AA40</f>
        <v>0</v>
      </c>
      <c r="AJ45" s="738"/>
      <c r="AK45" s="738"/>
      <c r="AL45" s="738"/>
      <c r="AM45" s="739"/>
      <c r="AN45" s="16"/>
      <c r="AO45" s="16"/>
      <c r="AP45" s="736" t="s">
        <v>171</v>
      </c>
      <c r="AQ45" s="737"/>
      <c r="AR45" s="737"/>
      <c r="AS45" s="737"/>
      <c r="AT45" s="737"/>
      <c r="AU45" s="737"/>
      <c r="AV45" s="738">
        <f>AN40</f>
        <v>0</v>
      </c>
      <c r="AW45" s="738"/>
      <c r="AX45" s="738"/>
      <c r="AY45" s="738"/>
      <c r="AZ45" s="739"/>
      <c r="BA45" s="16"/>
      <c r="BB45" s="16"/>
      <c r="BC45" s="736" t="s">
        <v>171</v>
      </c>
      <c r="BD45" s="737"/>
      <c r="BE45" s="737"/>
      <c r="BF45" s="737"/>
      <c r="BG45" s="737"/>
      <c r="BH45" s="737"/>
      <c r="BI45" s="738">
        <f>BA40</f>
        <v>0</v>
      </c>
      <c r="BJ45" s="738"/>
      <c r="BK45" s="738"/>
      <c r="BL45" s="738"/>
      <c r="BM45" s="739"/>
      <c r="BN45" s="16"/>
      <c r="BO45" s="16"/>
      <c r="BP45" s="736" t="s">
        <v>171</v>
      </c>
      <c r="BQ45" s="737"/>
      <c r="BR45" s="737"/>
      <c r="BS45" s="737"/>
      <c r="BT45" s="737"/>
      <c r="BU45" s="737"/>
      <c r="BV45" s="738">
        <f>BN40</f>
        <v>0</v>
      </c>
      <c r="BW45" s="738"/>
      <c r="BX45" s="738"/>
      <c r="BY45" s="738"/>
      <c r="BZ45" s="739"/>
      <c r="CA45" s="16"/>
      <c r="CB45" s="16"/>
      <c r="CC45" s="736" t="s">
        <v>171</v>
      </c>
      <c r="CD45" s="737"/>
      <c r="CE45" s="737"/>
      <c r="CF45" s="737"/>
      <c r="CG45" s="737"/>
      <c r="CH45" s="737"/>
      <c r="CI45" s="738">
        <f>CA40</f>
        <v>0</v>
      </c>
      <c r="CJ45" s="738"/>
      <c r="CK45" s="738"/>
      <c r="CL45" s="738"/>
      <c r="CM45" s="739"/>
      <c r="CN45" s="16"/>
      <c r="CO45" s="16"/>
    </row>
    <row r="46" spans="1:93" ht="12" customHeight="1" thickBot="1">
      <c r="A46" s="16"/>
      <c r="B46" s="731"/>
      <c r="C46" s="389"/>
      <c r="D46" s="389"/>
      <c r="E46" s="389"/>
      <c r="F46" s="389"/>
      <c r="G46" s="389"/>
      <c r="H46" s="389"/>
      <c r="I46" s="389"/>
      <c r="J46" s="389"/>
      <c r="K46" s="390"/>
      <c r="L46" s="656"/>
      <c r="M46" s="656"/>
      <c r="N46" s="656"/>
      <c r="O46" s="656"/>
      <c r="P46" s="656"/>
      <c r="Q46" s="656"/>
      <c r="R46" s="656"/>
      <c r="S46" s="656"/>
      <c r="T46" s="656"/>
      <c r="U46" s="656"/>
      <c r="V46" s="16"/>
      <c r="W46" s="16"/>
      <c r="X46" s="16"/>
      <c r="Y46" s="16"/>
      <c r="Z46" s="16"/>
      <c r="AA46" s="16"/>
      <c r="AB46" s="16"/>
      <c r="AC46" s="779" t="s">
        <v>131</v>
      </c>
      <c r="AD46" s="780"/>
      <c r="AE46" s="780"/>
      <c r="AF46" s="780"/>
      <c r="AG46" s="780"/>
      <c r="AH46" s="780"/>
      <c r="AI46" s="781">
        <f>AI42-AI44+AI43-AI45</f>
        <v>0</v>
      </c>
      <c r="AJ46" s="780"/>
      <c r="AK46" s="780"/>
      <c r="AL46" s="780"/>
      <c r="AM46" s="782"/>
      <c r="AN46" s="16"/>
      <c r="AO46" s="16"/>
      <c r="AP46" s="779" t="s">
        <v>131</v>
      </c>
      <c r="AQ46" s="780"/>
      <c r="AR46" s="780"/>
      <c r="AS46" s="780"/>
      <c r="AT46" s="780"/>
      <c r="AU46" s="780"/>
      <c r="AV46" s="781">
        <f>AV42-AV44+AV43-AV45</f>
        <v>0</v>
      </c>
      <c r="AW46" s="780"/>
      <c r="AX46" s="780"/>
      <c r="AY46" s="780"/>
      <c r="AZ46" s="782"/>
      <c r="BA46" s="16"/>
      <c r="BB46" s="16"/>
      <c r="BC46" s="779" t="s">
        <v>131</v>
      </c>
      <c r="BD46" s="780"/>
      <c r="BE46" s="780"/>
      <c r="BF46" s="780"/>
      <c r="BG46" s="780"/>
      <c r="BH46" s="780"/>
      <c r="BI46" s="781">
        <f>BI42-BI44+BI43-BI45</f>
        <v>0</v>
      </c>
      <c r="BJ46" s="780"/>
      <c r="BK46" s="780"/>
      <c r="BL46" s="780"/>
      <c r="BM46" s="782"/>
      <c r="BN46" s="16"/>
      <c r="BO46" s="16"/>
      <c r="BP46" s="779" t="s">
        <v>131</v>
      </c>
      <c r="BQ46" s="780"/>
      <c r="BR46" s="780"/>
      <c r="BS46" s="780"/>
      <c r="BT46" s="780"/>
      <c r="BU46" s="780"/>
      <c r="BV46" s="781">
        <f>BV42-BV44+BV43-BV45</f>
        <v>0</v>
      </c>
      <c r="BW46" s="780"/>
      <c r="BX46" s="780"/>
      <c r="BY46" s="780"/>
      <c r="BZ46" s="782"/>
      <c r="CA46" s="16"/>
      <c r="CB46" s="16"/>
      <c r="CC46" s="779" t="s">
        <v>131</v>
      </c>
      <c r="CD46" s="780"/>
      <c r="CE46" s="780"/>
      <c r="CF46" s="780"/>
      <c r="CG46" s="780"/>
      <c r="CH46" s="780"/>
      <c r="CI46" s="781">
        <f>CI42-CI44+CI43-CI45</f>
        <v>0</v>
      </c>
      <c r="CJ46" s="780"/>
      <c r="CK46" s="780"/>
      <c r="CL46" s="780"/>
      <c r="CM46" s="782"/>
      <c r="CN46" s="16"/>
      <c r="CO46" s="16"/>
    </row>
    <row r="47" spans="1:93" ht="12" customHeight="1" thickBot="1">
      <c r="A47" s="16"/>
      <c r="B47" s="731"/>
      <c r="C47" s="389"/>
      <c r="D47" s="389"/>
      <c r="E47" s="389"/>
      <c r="F47" s="389"/>
      <c r="G47" s="389"/>
      <c r="H47" s="389"/>
      <c r="I47" s="389"/>
      <c r="J47" s="389"/>
      <c r="K47" s="390"/>
      <c r="L47" s="656"/>
      <c r="M47" s="656"/>
      <c r="N47" s="656"/>
      <c r="O47" s="656"/>
      <c r="P47" s="656"/>
      <c r="Q47" s="656"/>
      <c r="R47" s="656"/>
      <c r="S47" s="656"/>
      <c r="T47" s="656"/>
      <c r="U47" s="656"/>
      <c r="V47" s="16"/>
      <c r="W47" s="16"/>
      <c r="X47" s="16"/>
      <c r="Y47" s="16"/>
      <c r="Z47" s="16"/>
      <c r="AA47" s="16"/>
      <c r="AB47" s="16"/>
      <c r="AC47" s="70"/>
      <c r="AD47" s="70"/>
      <c r="AE47" s="70"/>
      <c r="AF47" s="70"/>
      <c r="AG47" s="70"/>
      <c r="AH47" s="70"/>
      <c r="AI47" s="71"/>
      <c r="AJ47" s="70"/>
      <c r="AK47" s="70"/>
      <c r="AL47" s="70"/>
      <c r="AM47" s="70"/>
      <c r="AN47" s="20"/>
      <c r="AO47" s="20"/>
      <c r="AP47" s="70"/>
      <c r="AQ47" s="70"/>
      <c r="AR47" s="70"/>
      <c r="AS47" s="70"/>
      <c r="AT47" s="70"/>
      <c r="AU47" s="70"/>
      <c r="AV47" s="71"/>
      <c r="AW47" s="70"/>
      <c r="AX47" s="70"/>
      <c r="AY47" s="70"/>
      <c r="AZ47" s="70"/>
      <c r="BA47" s="20"/>
      <c r="BB47" s="20"/>
      <c r="BC47" s="70"/>
      <c r="BD47" s="70"/>
      <c r="BE47" s="70"/>
      <c r="BF47" s="70"/>
      <c r="BG47" s="70"/>
      <c r="BH47" s="70"/>
      <c r="BI47" s="71"/>
      <c r="BJ47" s="70"/>
      <c r="BK47" s="70"/>
      <c r="BL47" s="70"/>
      <c r="BM47" s="70"/>
      <c r="BN47" s="20"/>
      <c r="BO47" s="20"/>
      <c r="BP47" s="70"/>
      <c r="BQ47" s="70"/>
      <c r="BR47" s="70"/>
      <c r="BS47" s="70"/>
      <c r="BT47" s="70"/>
      <c r="BU47" s="70"/>
      <c r="BV47" s="71"/>
      <c r="BW47" s="70"/>
      <c r="BX47" s="70"/>
      <c r="BY47" s="70"/>
      <c r="BZ47" s="70"/>
      <c r="CA47" s="20"/>
      <c r="CB47" s="20"/>
      <c r="CC47" s="70"/>
      <c r="CD47" s="70"/>
      <c r="CE47" s="70"/>
      <c r="CF47" s="70"/>
      <c r="CG47" s="70"/>
      <c r="CH47" s="70"/>
      <c r="CI47" s="71"/>
      <c r="CJ47" s="70"/>
      <c r="CK47" s="70"/>
      <c r="CL47" s="70"/>
      <c r="CM47" s="70"/>
      <c r="CN47" s="16"/>
      <c r="CO47" s="16"/>
    </row>
    <row r="48" spans="1:93" ht="12" customHeight="1">
      <c r="A48" s="16"/>
      <c r="B48" s="731"/>
      <c r="C48" s="389"/>
      <c r="D48" s="389"/>
      <c r="E48" s="389"/>
      <c r="F48" s="389"/>
      <c r="G48" s="389"/>
      <c r="H48" s="389"/>
      <c r="I48" s="389"/>
      <c r="J48" s="389"/>
      <c r="K48" s="390"/>
      <c r="L48" s="656"/>
      <c r="M48" s="656"/>
      <c r="N48" s="656"/>
      <c r="O48" s="656"/>
      <c r="P48" s="656"/>
      <c r="Q48" s="656"/>
      <c r="R48" s="656"/>
      <c r="S48" s="656"/>
      <c r="T48" s="656"/>
      <c r="U48" s="656"/>
      <c r="V48" s="16"/>
      <c r="W48" s="61" t="s">
        <v>172</v>
      </c>
      <c r="X48" s="16"/>
      <c r="Y48" s="48"/>
      <c r="Z48" s="48"/>
      <c r="AA48" s="48"/>
      <c r="AB48" s="16"/>
      <c r="AC48" s="783" t="s">
        <v>148</v>
      </c>
      <c r="AD48" s="784"/>
      <c r="AE48" s="784"/>
      <c r="AF48" s="784"/>
      <c r="AG48" s="784"/>
      <c r="AH48" s="784"/>
      <c r="AI48" s="785"/>
      <c r="AJ48" s="786"/>
      <c r="AK48" s="786"/>
      <c r="AL48" s="786"/>
      <c r="AM48" s="787"/>
      <c r="AN48" s="16"/>
      <c r="AO48" s="16"/>
      <c r="AP48" s="783" t="s">
        <v>148</v>
      </c>
      <c r="AQ48" s="784"/>
      <c r="AR48" s="784"/>
      <c r="AS48" s="784"/>
      <c r="AT48" s="784"/>
      <c r="AU48" s="784"/>
      <c r="AV48" s="785"/>
      <c r="AW48" s="786"/>
      <c r="AX48" s="786"/>
      <c r="AY48" s="786"/>
      <c r="AZ48" s="787"/>
      <c r="BA48" s="16"/>
      <c r="BB48" s="16"/>
      <c r="BC48" s="783" t="s">
        <v>148</v>
      </c>
      <c r="BD48" s="784"/>
      <c r="BE48" s="784"/>
      <c r="BF48" s="784"/>
      <c r="BG48" s="784"/>
      <c r="BH48" s="784"/>
      <c r="BI48" s="785"/>
      <c r="BJ48" s="786"/>
      <c r="BK48" s="786"/>
      <c r="BL48" s="786"/>
      <c r="BM48" s="787"/>
      <c r="BN48" s="16"/>
      <c r="BO48" s="16"/>
      <c r="BP48" s="783" t="s">
        <v>148</v>
      </c>
      <c r="BQ48" s="784"/>
      <c r="BR48" s="784"/>
      <c r="BS48" s="784"/>
      <c r="BT48" s="784"/>
      <c r="BU48" s="784"/>
      <c r="BV48" s="785"/>
      <c r="BW48" s="786"/>
      <c r="BX48" s="786"/>
      <c r="BY48" s="786"/>
      <c r="BZ48" s="787"/>
      <c r="CA48" s="16"/>
      <c r="CB48" s="16"/>
      <c r="CC48" s="783" t="s">
        <v>148</v>
      </c>
      <c r="CD48" s="784"/>
      <c r="CE48" s="784"/>
      <c r="CF48" s="784"/>
      <c r="CG48" s="784"/>
      <c r="CH48" s="784"/>
      <c r="CI48" s="785"/>
      <c r="CJ48" s="786"/>
      <c r="CK48" s="786"/>
      <c r="CL48" s="786"/>
      <c r="CM48" s="787"/>
      <c r="CN48" s="16"/>
      <c r="CO48" s="16"/>
    </row>
    <row r="49" spans="1:93" ht="12" customHeight="1">
      <c r="A49" s="16"/>
      <c r="B49" s="731"/>
      <c r="C49" s="389"/>
      <c r="D49" s="389"/>
      <c r="E49" s="389"/>
      <c r="F49" s="389"/>
      <c r="G49" s="389"/>
      <c r="H49" s="389"/>
      <c r="I49" s="389"/>
      <c r="J49" s="389"/>
      <c r="K49" s="390"/>
      <c r="L49" s="656"/>
      <c r="M49" s="656"/>
      <c r="N49" s="656"/>
      <c r="O49" s="656"/>
      <c r="P49" s="656"/>
      <c r="Q49" s="656"/>
      <c r="R49" s="656"/>
      <c r="S49" s="656"/>
      <c r="T49" s="656"/>
      <c r="U49" s="656"/>
      <c r="V49" s="16"/>
      <c r="W49" s="61" t="s">
        <v>284</v>
      </c>
      <c r="X49" s="16"/>
      <c r="Y49" s="48"/>
      <c r="Z49" s="48"/>
      <c r="AA49" s="48"/>
      <c r="AB49" s="16"/>
      <c r="AC49" s="744" t="s">
        <v>143</v>
      </c>
      <c r="AD49" s="434"/>
      <c r="AE49" s="434"/>
      <c r="AF49" s="434"/>
      <c r="AG49" s="434"/>
      <c r="AH49" s="434"/>
      <c r="AI49" s="745">
        <f>'処分回収計画'!AE14</f>
        <v>0</v>
      </c>
      <c r="AJ49" s="468"/>
      <c r="AK49" s="468"/>
      <c r="AL49" s="468"/>
      <c r="AM49" s="746"/>
      <c r="AN49" s="16"/>
      <c r="AO49" s="16"/>
      <c r="AP49" s="744" t="s">
        <v>143</v>
      </c>
      <c r="AQ49" s="434"/>
      <c r="AR49" s="434"/>
      <c r="AS49" s="434"/>
      <c r="AT49" s="434"/>
      <c r="AU49" s="434"/>
      <c r="AV49" s="745">
        <f>'処分回収計画'!AO14</f>
        <v>0</v>
      </c>
      <c r="AW49" s="468"/>
      <c r="AX49" s="468"/>
      <c r="AY49" s="468"/>
      <c r="AZ49" s="746"/>
      <c r="BA49" s="16"/>
      <c r="BB49" s="16"/>
      <c r="BC49" s="744" t="s">
        <v>143</v>
      </c>
      <c r="BD49" s="434"/>
      <c r="BE49" s="434"/>
      <c r="BF49" s="434"/>
      <c r="BG49" s="434"/>
      <c r="BH49" s="434"/>
      <c r="BI49" s="745">
        <f>'処分回収計画'!AY14</f>
        <v>0</v>
      </c>
      <c r="BJ49" s="468"/>
      <c r="BK49" s="468"/>
      <c r="BL49" s="468"/>
      <c r="BM49" s="746"/>
      <c r="BN49" s="16"/>
      <c r="BO49" s="16"/>
      <c r="BP49" s="744" t="s">
        <v>143</v>
      </c>
      <c r="BQ49" s="434"/>
      <c r="BR49" s="434"/>
      <c r="BS49" s="434"/>
      <c r="BT49" s="434"/>
      <c r="BU49" s="434"/>
      <c r="BV49" s="745">
        <f>'処分回収計画'!BI14</f>
        <v>0</v>
      </c>
      <c r="BW49" s="468"/>
      <c r="BX49" s="468"/>
      <c r="BY49" s="468"/>
      <c r="BZ49" s="746"/>
      <c r="CA49" s="16"/>
      <c r="CB49" s="16"/>
      <c r="CC49" s="744" t="s">
        <v>143</v>
      </c>
      <c r="CD49" s="434"/>
      <c r="CE49" s="434"/>
      <c r="CF49" s="434"/>
      <c r="CG49" s="434"/>
      <c r="CH49" s="434"/>
      <c r="CI49" s="745">
        <f>'処分回収計画'!BS14</f>
        <v>0</v>
      </c>
      <c r="CJ49" s="468"/>
      <c r="CK49" s="468"/>
      <c r="CL49" s="468"/>
      <c r="CM49" s="746"/>
      <c r="CN49" s="16"/>
      <c r="CO49" s="16"/>
    </row>
    <row r="50" spans="1:93" ht="12" customHeight="1" thickBot="1">
      <c r="A50" s="16"/>
      <c r="B50" s="731"/>
      <c r="C50" s="389"/>
      <c r="D50" s="389"/>
      <c r="E50" s="389"/>
      <c r="F50" s="389"/>
      <c r="G50" s="389"/>
      <c r="H50" s="389"/>
      <c r="I50" s="389"/>
      <c r="J50" s="389"/>
      <c r="K50" s="390"/>
      <c r="L50" s="656"/>
      <c r="M50" s="656"/>
      <c r="N50" s="656"/>
      <c r="O50" s="656"/>
      <c r="P50" s="656"/>
      <c r="Q50" s="656"/>
      <c r="R50" s="656"/>
      <c r="S50" s="656"/>
      <c r="T50" s="656"/>
      <c r="U50" s="656"/>
      <c r="V50" s="16"/>
      <c r="W50" s="16"/>
      <c r="X50" s="61"/>
      <c r="Y50" s="48"/>
      <c r="Z50" s="48"/>
      <c r="AA50" s="48"/>
      <c r="AB50" s="16"/>
      <c r="AC50" s="741" t="s">
        <v>144</v>
      </c>
      <c r="AD50" s="442"/>
      <c r="AE50" s="442"/>
      <c r="AF50" s="442"/>
      <c r="AG50" s="442"/>
      <c r="AH50" s="442"/>
      <c r="AI50" s="742">
        <f>'処分回収計画'!AE26</f>
        <v>0</v>
      </c>
      <c r="AJ50" s="528"/>
      <c r="AK50" s="528"/>
      <c r="AL50" s="528"/>
      <c r="AM50" s="743"/>
      <c r="AN50" s="16"/>
      <c r="AO50" s="16"/>
      <c r="AP50" s="741" t="s">
        <v>144</v>
      </c>
      <c r="AQ50" s="442"/>
      <c r="AR50" s="442"/>
      <c r="AS50" s="442"/>
      <c r="AT50" s="442"/>
      <c r="AU50" s="442"/>
      <c r="AV50" s="742">
        <f>'処分回収計画'!AO26</f>
        <v>0</v>
      </c>
      <c r="AW50" s="528"/>
      <c r="AX50" s="528"/>
      <c r="AY50" s="528"/>
      <c r="AZ50" s="743"/>
      <c r="BA50" s="16"/>
      <c r="BB50" s="16"/>
      <c r="BC50" s="741" t="s">
        <v>144</v>
      </c>
      <c r="BD50" s="442"/>
      <c r="BE50" s="442"/>
      <c r="BF50" s="442"/>
      <c r="BG50" s="442"/>
      <c r="BH50" s="442"/>
      <c r="BI50" s="742">
        <f>'処分回収計画'!AY26</f>
        <v>0</v>
      </c>
      <c r="BJ50" s="528"/>
      <c r="BK50" s="528"/>
      <c r="BL50" s="528"/>
      <c r="BM50" s="743"/>
      <c r="BN50" s="16"/>
      <c r="BO50" s="16"/>
      <c r="BP50" s="741" t="s">
        <v>144</v>
      </c>
      <c r="BQ50" s="442"/>
      <c r="BR50" s="442"/>
      <c r="BS50" s="442"/>
      <c r="BT50" s="442"/>
      <c r="BU50" s="442"/>
      <c r="BV50" s="742">
        <f>'処分回収計画'!BI26</f>
        <v>0</v>
      </c>
      <c r="BW50" s="528"/>
      <c r="BX50" s="528"/>
      <c r="BY50" s="528"/>
      <c r="BZ50" s="743"/>
      <c r="CA50" s="16"/>
      <c r="CB50" s="16"/>
      <c r="CC50" s="741" t="s">
        <v>144</v>
      </c>
      <c r="CD50" s="442"/>
      <c r="CE50" s="442"/>
      <c r="CF50" s="442"/>
      <c r="CG50" s="442"/>
      <c r="CH50" s="442"/>
      <c r="CI50" s="742">
        <f>'処分回収計画'!BS26</f>
        <v>0</v>
      </c>
      <c r="CJ50" s="528"/>
      <c r="CK50" s="528"/>
      <c r="CL50" s="528"/>
      <c r="CM50" s="743"/>
      <c r="CN50" s="16"/>
      <c r="CO50" s="16"/>
    </row>
    <row r="51" spans="1:93" ht="12" customHeight="1" thickBot="1">
      <c r="A51" s="16"/>
      <c r="B51" s="731"/>
      <c r="C51" s="389"/>
      <c r="D51" s="389"/>
      <c r="E51" s="389"/>
      <c r="F51" s="389"/>
      <c r="G51" s="389"/>
      <c r="H51" s="389"/>
      <c r="I51" s="389"/>
      <c r="J51" s="389"/>
      <c r="K51" s="390"/>
      <c r="L51" s="656"/>
      <c r="M51" s="656"/>
      <c r="N51" s="656"/>
      <c r="O51" s="656"/>
      <c r="P51" s="656"/>
      <c r="Q51" s="656"/>
      <c r="R51" s="656"/>
      <c r="S51" s="656"/>
      <c r="T51" s="656"/>
      <c r="U51" s="656"/>
      <c r="V51" s="16"/>
      <c r="W51" s="16"/>
      <c r="X51" s="61"/>
      <c r="Y51" s="48"/>
      <c r="Z51" s="48"/>
      <c r="AA51" s="48"/>
      <c r="AB51" s="16"/>
      <c r="AC51" s="774" t="s">
        <v>146</v>
      </c>
      <c r="AD51" s="775"/>
      <c r="AE51" s="775"/>
      <c r="AF51" s="775"/>
      <c r="AG51" s="775"/>
      <c r="AH51" s="775"/>
      <c r="AI51" s="776">
        <f>SUM(AI49:AM50)</f>
        <v>0</v>
      </c>
      <c r="AJ51" s="777"/>
      <c r="AK51" s="777"/>
      <c r="AL51" s="777"/>
      <c r="AM51" s="778"/>
      <c r="AN51" s="16"/>
      <c r="AO51" s="16"/>
      <c r="AP51" s="774" t="s">
        <v>146</v>
      </c>
      <c r="AQ51" s="775"/>
      <c r="AR51" s="775"/>
      <c r="AS51" s="775"/>
      <c r="AT51" s="775"/>
      <c r="AU51" s="775"/>
      <c r="AV51" s="776">
        <f>SUM(AV49:AZ50)</f>
        <v>0</v>
      </c>
      <c r="AW51" s="777"/>
      <c r="AX51" s="777"/>
      <c r="AY51" s="777"/>
      <c r="AZ51" s="778"/>
      <c r="BA51" s="16"/>
      <c r="BB51" s="16"/>
      <c r="BC51" s="774" t="s">
        <v>146</v>
      </c>
      <c r="BD51" s="775"/>
      <c r="BE51" s="775"/>
      <c r="BF51" s="775"/>
      <c r="BG51" s="775"/>
      <c r="BH51" s="775"/>
      <c r="BI51" s="776">
        <f>SUM(BI49:BM50)</f>
        <v>0</v>
      </c>
      <c r="BJ51" s="777"/>
      <c r="BK51" s="777"/>
      <c r="BL51" s="777"/>
      <c r="BM51" s="778"/>
      <c r="BN51" s="16"/>
      <c r="BO51" s="16"/>
      <c r="BP51" s="774" t="s">
        <v>146</v>
      </c>
      <c r="BQ51" s="775"/>
      <c r="BR51" s="775"/>
      <c r="BS51" s="775"/>
      <c r="BT51" s="775"/>
      <c r="BU51" s="775"/>
      <c r="BV51" s="776">
        <f>SUM(BV49:BZ50)</f>
        <v>0</v>
      </c>
      <c r="BW51" s="777"/>
      <c r="BX51" s="777"/>
      <c r="BY51" s="777"/>
      <c r="BZ51" s="778"/>
      <c r="CA51" s="16"/>
      <c r="CB51" s="16"/>
      <c r="CC51" s="774" t="s">
        <v>146</v>
      </c>
      <c r="CD51" s="775"/>
      <c r="CE51" s="775"/>
      <c r="CF51" s="775"/>
      <c r="CG51" s="775"/>
      <c r="CH51" s="775"/>
      <c r="CI51" s="776">
        <f>SUM(CI49:CM50)</f>
        <v>0</v>
      </c>
      <c r="CJ51" s="777"/>
      <c r="CK51" s="777"/>
      <c r="CL51" s="777"/>
      <c r="CM51" s="778"/>
      <c r="CN51" s="16"/>
      <c r="CO51" s="16"/>
    </row>
    <row r="52" spans="1:93" ht="12" customHeight="1" thickBot="1">
      <c r="A52" s="16"/>
      <c r="B52" s="732" t="s">
        <v>146</v>
      </c>
      <c r="C52" s="733"/>
      <c r="D52" s="733"/>
      <c r="E52" s="733"/>
      <c r="F52" s="733"/>
      <c r="G52" s="733"/>
      <c r="H52" s="733"/>
      <c r="I52" s="733"/>
      <c r="J52" s="733"/>
      <c r="K52" s="734"/>
      <c r="L52" s="704"/>
      <c r="M52" s="704"/>
      <c r="N52" s="704"/>
      <c r="O52" s="704"/>
      <c r="P52" s="704"/>
      <c r="Q52" s="704">
        <f>SUM(Q45:U51)</f>
        <v>0</v>
      </c>
      <c r="R52" s="704"/>
      <c r="S52" s="704"/>
      <c r="T52" s="704"/>
      <c r="U52" s="704"/>
      <c r="V52" s="16"/>
      <c r="W52" s="16"/>
      <c r="X52" s="61"/>
      <c r="Y52" s="48"/>
      <c r="Z52" s="48"/>
      <c r="AA52" s="48"/>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row>
    <row r="53" spans="1:93" ht="12" customHeight="1" thickBot="1">
      <c r="A53" s="16"/>
      <c r="B53" s="16"/>
      <c r="C53" s="16"/>
      <c r="D53" s="16"/>
      <c r="E53" s="16"/>
      <c r="F53" s="16"/>
      <c r="G53" s="16"/>
      <c r="H53" s="16"/>
      <c r="I53" s="16"/>
      <c r="J53" s="16"/>
      <c r="K53" s="16"/>
      <c r="L53" s="16"/>
      <c r="M53" s="16"/>
      <c r="N53" s="16"/>
      <c r="O53" s="16"/>
      <c r="P53" s="16"/>
      <c r="Q53" s="16"/>
      <c r="R53" s="16"/>
      <c r="S53" s="16"/>
      <c r="T53" s="16"/>
      <c r="U53" s="16"/>
      <c r="V53" s="16"/>
      <c r="W53" s="16"/>
      <c r="X53" s="61"/>
      <c r="Y53" s="48"/>
      <c r="Z53" s="48"/>
      <c r="AA53" s="48"/>
      <c r="AB53" s="16"/>
      <c r="AC53" s="797" t="s">
        <v>258</v>
      </c>
      <c r="AD53" s="795"/>
      <c r="AE53" s="795"/>
      <c r="AF53" s="795"/>
      <c r="AG53" s="795"/>
      <c r="AH53" s="795"/>
      <c r="AI53" s="794">
        <f>'貸借対照表'!AQ7</f>
        <v>0</v>
      </c>
      <c r="AJ53" s="795"/>
      <c r="AK53" s="795"/>
      <c r="AL53" s="795"/>
      <c r="AM53" s="796"/>
      <c r="AN53" s="16"/>
      <c r="AO53" s="16"/>
      <c r="AP53" s="797" t="s">
        <v>258</v>
      </c>
      <c r="AQ53" s="795"/>
      <c r="AR53" s="795"/>
      <c r="AS53" s="795"/>
      <c r="AT53" s="795"/>
      <c r="AU53" s="795"/>
      <c r="AV53" s="794">
        <f>AI53+AI46+AI51</f>
        <v>0</v>
      </c>
      <c r="AW53" s="795"/>
      <c r="AX53" s="795"/>
      <c r="AY53" s="795"/>
      <c r="AZ53" s="796"/>
      <c r="BA53" s="16"/>
      <c r="BB53" s="16"/>
      <c r="BC53" s="797" t="s">
        <v>258</v>
      </c>
      <c r="BD53" s="795"/>
      <c r="BE53" s="795"/>
      <c r="BF53" s="795"/>
      <c r="BG53" s="795"/>
      <c r="BH53" s="795"/>
      <c r="BI53" s="794">
        <f>AV53+AV46+AV51</f>
        <v>0</v>
      </c>
      <c r="BJ53" s="795"/>
      <c r="BK53" s="795"/>
      <c r="BL53" s="795"/>
      <c r="BM53" s="796"/>
      <c r="BN53" s="16"/>
      <c r="BO53" s="16"/>
      <c r="BP53" s="797" t="s">
        <v>258</v>
      </c>
      <c r="BQ53" s="795"/>
      <c r="BR53" s="795"/>
      <c r="BS53" s="795"/>
      <c r="BT53" s="795"/>
      <c r="BU53" s="795"/>
      <c r="BV53" s="794">
        <f>BI46+BI51+BI53</f>
        <v>0</v>
      </c>
      <c r="BW53" s="795"/>
      <c r="BX53" s="795"/>
      <c r="BY53" s="795"/>
      <c r="BZ53" s="796"/>
      <c r="CA53" s="16"/>
      <c r="CB53" s="16"/>
      <c r="CC53" s="797" t="s">
        <v>258</v>
      </c>
      <c r="CD53" s="795"/>
      <c r="CE53" s="795"/>
      <c r="CF53" s="795"/>
      <c r="CG53" s="795"/>
      <c r="CH53" s="795"/>
      <c r="CI53" s="873">
        <f>BV46+BV51+BV53</f>
        <v>0</v>
      </c>
      <c r="CJ53" s="874"/>
      <c r="CK53" s="874"/>
      <c r="CL53" s="874"/>
      <c r="CM53" s="875"/>
      <c r="CN53" s="16"/>
      <c r="CO53" s="16"/>
    </row>
    <row r="54" spans="1:93" ht="12" customHeight="1" thickBot="1">
      <c r="A54" s="16"/>
      <c r="B54" s="458">
        <f>M4</f>
        <v>2</v>
      </c>
      <c r="C54" s="459"/>
      <c r="D54" s="84" t="s">
        <v>24</v>
      </c>
      <c r="E54" s="459">
        <f>P4</f>
        <v>0</v>
      </c>
      <c r="F54" s="459"/>
      <c r="G54" s="858" t="s">
        <v>280</v>
      </c>
      <c r="H54" s="858"/>
      <c r="I54" s="858"/>
      <c r="J54" s="858"/>
      <c r="K54" s="858"/>
      <c r="L54" s="858"/>
      <c r="M54" s="858"/>
      <c r="N54" s="859"/>
      <c r="O54" s="860">
        <f>'貸借対照表'!BT54</f>
        <v>0</v>
      </c>
      <c r="P54" s="861"/>
      <c r="Q54" s="861"/>
      <c r="R54" s="861"/>
      <c r="S54" s="861"/>
      <c r="T54" s="861"/>
      <c r="U54" s="862"/>
      <c r="V54" s="16"/>
      <c r="W54" s="16"/>
      <c r="X54" s="61"/>
      <c r="Y54" s="48"/>
      <c r="Z54" s="48"/>
      <c r="AA54" s="48"/>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row>
    <row r="55" spans="1:93" ht="12" customHeight="1" thickBot="1">
      <c r="A55" s="16"/>
      <c r="B55" s="16"/>
      <c r="C55" s="16"/>
      <c r="D55" s="16"/>
      <c r="E55" s="16"/>
      <c r="F55" s="16"/>
      <c r="G55" s="16"/>
      <c r="H55" s="392" t="s">
        <v>21</v>
      </c>
      <c r="I55" s="392"/>
      <c r="J55" s="392"/>
      <c r="K55" s="392"/>
      <c r="L55" s="392"/>
      <c r="M55" s="392"/>
      <c r="N55" s="392"/>
      <c r="O55" s="704">
        <f>'売上高'!Y8</f>
        <v>0</v>
      </c>
      <c r="P55" s="704"/>
      <c r="Q55" s="704"/>
      <c r="R55" s="704"/>
      <c r="S55" s="704"/>
      <c r="T55" s="704"/>
      <c r="U55" s="704"/>
      <c r="V55" s="16"/>
      <c r="W55" s="16"/>
      <c r="X55" s="61"/>
      <c r="Y55" s="48"/>
      <c r="Z55" s="48"/>
      <c r="AA55" s="48"/>
      <c r="AB55" s="16"/>
      <c r="AC55" s="790" t="s">
        <v>147</v>
      </c>
      <c r="AD55" s="791"/>
      <c r="AE55" s="791"/>
      <c r="AF55" s="791"/>
      <c r="AG55" s="791"/>
      <c r="AH55" s="791"/>
      <c r="AI55" s="792" t="str">
        <f>IF(AI46+AI51+AI53&gt;=0,"○","×")</f>
        <v>○</v>
      </c>
      <c r="AJ55" s="792"/>
      <c r="AK55" s="792"/>
      <c r="AL55" s="792"/>
      <c r="AM55" s="793"/>
      <c r="AN55" s="16"/>
      <c r="AO55" s="16"/>
      <c r="AP55" s="790" t="s">
        <v>147</v>
      </c>
      <c r="AQ55" s="791"/>
      <c r="AR55" s="791"/>
      <c r="AS55" s="791"/>
      <c r="AT55" s="791"/>
      <c r="AU55" s="791"/>
      <c r="AV55" s="792" t="str">
        <f>IF(AV46+AV51+AV53&gt;=0,"○","×")</f>
        <v>○</v>
      </c>
      <c r="AW55" s="792"/>
      <c r="AX55" s="792"/>
      <c r="AY55" s="792"/>
      <c r="AZ55" s="793"/>
      <c r="BA55" s="16"/>
      <c r="BB55" s="16"/>
      <c r="BC55" s="790" t="s">
        <v>147</v>
      </c>
      <c r="BD55" s="791"/>
      <c r="BE55" s="791"/>
      <c r="BF55" s="791"/>
      <c r="BG55" s="791"/>
      <c r="BH55" s="791"/>
      <c r="BI55" s="792" t="str">
        <f>IF(BI46+BI51+BI53&gt;=0,"○","×")</f>
        <v>○</v>
      </c>
      <c r="BJ55" s="792"/>
      <c r="BK55" s="792"/>
      <c r="BL55" s="792"/>
      <c r="BM55" s="793"/>
      <c r="BN55" s="16"/>
      <c r="BO55" s="16"/>
      <c r="BP55" s="790" t="s">
        <v>147</v>
      </c>
      <c r="BQ55" s="791"/>
      <c r="BR55" s="791"/>
      <c r="BS55" s="791"/>
      <c r="BT55" s="791"/>
      <c r="BU55" s="791"/>
      <c r="BV55" s="792" t="str">
        <f>IF(BV46+BV51+BV53&gt;=0,"○","×")</f>
        <v>○</v>
      </c>
      <c r="BW55" s="792"/>
      <c r="BX55" s="792"/>
      <c r="BY55" s="792"/>
      <c r="BZ55" s="793"/>
      <c r="CA55" s="16"/>
      <c r="CB55" s="16"/>
      <c r="CC55" s="790" t="s">
        <v>147</v>
      </c>
      <c r="CD55" s="791"/>
      <c r="CE55" s="791"/>
      <c r="CF55" s="791"/>
      <c r="CG55" s="791"/>
      <c r="CH55" s="791"/>
      <c r="CI55" s="792" t="str">
        <f>IF(CI46+CI51+CI53&gt;=0,"○","×")</f>
        <v>○</v>
      </c>
      <c r="CJ55" s="792"/>
      <c r="CK55" s="792"/>
      <c r="CL55" s="792"/>
      <c r="CM55" s="793"/>
      <c r="CN55" s="16"/>
      <c r="CO55" s="16"/>
    </row>
    <row r="56" spans="1:93" ht="12" customHeight="1" thickBot="1">
      <c r="A56" s="16"/>
      <c r="B56" s="16"/>
      <c r="C56" s="16"/>
      <c r="D56" s="16"/>
      <c r="E56" s="16"/>
      <c r="F56" s="16"/>
      <c r="G56" s="16"/>
      <c r="H56" s="392" t="s">
        <v>173</v>
      </c>
      <c r="I56" s="392"/>
      <c r="J56" s="392"/>
      <c r="K56" s="392"/>
      <c r="L56" s="392"/>
      <c r="M56" s="392"/>
      <c r="N56" s="392"/>
      <c r="O56" s="863" t="e">
        <f>ROUNDDOWN(O54/O55,4)</f>
        <v>#DIV/0!</v>
      </c>
      <c r="P56" s="863"/>
      <c r="Q56" s="863"/>
      <c r="R56" s="863"/>
      <c r="S56" s="863"/>
      <c r="T56" s="863"/>
      <c r="U56" s="863"/>
      <c r="V56" s="16"/>
      <c r="W56" s="61" t="s">
        <v>174</v>
      </c>
      <c r="X56" s="48"/>
      <c r="Y56" s="48"/>
      <c r="Z56" s="48"/>
      <c r="AA56" s="48"/>
      <c r="AB56" s="48"/>
      <c r="AC56" s="57"/>
      <c r="AD56" s="57"/>
      <c r="AE56" s="57"/>
      <c r="AF56" s="57"/>
      <c r="AG56" s="57"/>
      <c r="AH56" s="57"/>
      <c r="AI56" s="72"/>
      <c r="AJ56" s="72"/>
      <c r="AK56" s="72"/>
      <c r="AL56" s="72"/>
      <c r="AM56" s="72"/>
      <c r="AN56" s="16"/>
      <c r="AO56" s="16"/>
      <c r="AP56" s="57"/>
      <c r="AQ56" s="57"/>
      <c r="AR56" s="57"/>
      <c r="AS56" s="57"/>
      <c r="AT56" s="57"/>
      <c r="AU56" s="57"/>
      <c r="AV56" s="72"/>
      <c r="AW56" s="72"/>
      <c r="AX56" s="72"/>
      <c r="AY56" s="72"/>
      <c r="AZ56" s="72"/>
      <c r="BA56" s="16"/>
      <c r="BB56" s="16"/>
      <c r="BC56" s="57"/>
      <c r="BD56" s="57"/>
      <c r="BE56" s="57"/>
      <c r="BF56" s="57"/>
      <c r="BG56" s="57"/>
      <c r="BH56" s="57"/>
      <c r="BI56" s="72"/>
      <c r="BJ56" s="72"/>
      <c r="BK56" s="72"/>
      <c r="BL56" s="72"/>
      <c r="BM56" s="72"/>
      <c r="BN56" s="16"/>
      <c r="BO56" s="16"/>
      <c r="BP56" s="57"/>
      <c r="BQ56" s="57"/>
      <c r="BR56" s="57"/>
      <c r="BS56" s="57"/>
      <c r="BT56" s="57"/>
      <c r="BU56" s="57"/>
      <c r="BV56" s="72"/>
      <c r="BW56" s="72"/>
      <c r="BX56" s="72"/>
      <c r="BY56" s="72"/>
      <c r="BZ56" s="72"/>
      <c r="CA56" s="16"/>
      <c r="CB56" s="16"/>
      <c r="CC56" s="57"/>
      <c r="CD56" s="57"/>
      <c r="CE56" s="57"/>
      <c r="CF56" s="57"/>
      <c r="CG56" s="57"/>
      <c r="CH56" s="57"/>
      <c r="CI56" s="72"/>
      <c r="CJ56" s="72"/>
      <c r="CK56" s="72"/>
      <c r="CL56" s="72"/>
      <c r="CM56" s="72"/>
      <c r="CN56" s="16"/>
      <c r="CO56" s="16"/>
    </row>
    <row r="57" spans="1:93" s="6" customFormat="1" ht="12" customHeight="1" thickBot="1">
      <c r="A57" s="26"/>
      <c r="B57" s="26"/>
      <c r="C57" s="26"/>
      <c r="D57" s="26"/>
      <c r="E57" s="26"/>
      <c r="F57" s="26"/>
      <c r="G57" s="26"/>
      <c r="H57" s="26"/>
      <c r="I57" s="26"/>
      <c r="J57" s="26"/>
      <c r="K57" s="26"/>
      <c r="L57" s="26"/>
      <c r="M57" s="26"/>
      <c r="N57" s="26"/>
      <c r="O57" s="26"/>
      <c r="P57" s="26"/>
      <c r="Q57" s="26"/>
      <c r="R57" s="26"/>
      <c r="S57" s="26"/>
      <c r="T57" s="26"/>
      <c r="U57" s="26"/>
      <c r="V57" s="26"/>
      <c r="W57" s="61" t="s">
        <v>175</v>
      </c>
      <c r="X57" s="61"/>
      <c r="Y57" s="61"/>
      <c r="Z57" s="61"/>
      <c r="AA57" s="61"/>
      <c r="AB57" s="69"/>
      <c r="AC57" s="854" t="s">
        <v>281</v>
      </c>
      <c r="AD57" s="855"/>
      <c r="AE57" s="855"/>
      <c r="AF57" s="855"/>
      <c r="AG57" s="855"/>
      <c r="AH57" s="855"/>
      <c r="AI57" s="856" t="e">
        <f>'売上高'!AJ8*'資金計画'!$O$56</f>
        <v>#DIV/0!</v>
      </c>
      <c r="AJ57" s="856"/>
      <c r="AK57" s="856"/>
      <c r="AL57" s="856"/>
      <c r="AM57" s="857"/>
      <c r="AN57" s="26"/>
      <c r="AO57" s="26"/>
      <c r="AP57" s="854" t="s">
        <v>281</v>
      </c>
      <c r="AQ57" s="855"/>
      <c r="AR57" s="855"/>
      <c r="AS57" s="855"/>
      <c r="AT57" s="855"/>
      <c r="AU57" s="855"/>
      <c r="AV57" s="856" t="e">
        <f>'売上高'!AU8*'資金計画'!$O$56</f>
        <v>#DIV/0!</v>
      </c>
      <c r="AW57" s="856"/>
      <c r="AX57" s="856"/>
      <c r="AY57" s="856"/>
      <c r="AZ57" s="857"/>
      <c r="BA57" s="26"/>
      <c r="BB57" s="26"/>
      <c r="BC57" s="854" t="s">
        <v>281</v>
      </c>
      <c r="BD57" s="855"/>
      <c r="BE57" s="855"/>
      <c r="BF57" s="855"/>
      <c r="BG57" s="855"/>
      <c r="BH57" s="855"/>
      <c r="BI57" s="856" t="e">
        <f>'売上高'!BF8*'資金計画'!$O$56</f>
        <v>#DIV/0!</v>
      </c>
      <c r="BJ57" s="856"/>
      <c r="BK57" s="856"/>
      <c r="BL57" s="856"/>
      <c r="BM57" s="857"/>
      <c r="BN57" s="26"/>
      <c r="BO57" s="26"/>
      <c r="BP57" s="854" t="s">
        <v>281</v>
      </c>
      <c r="BQ57" s="855"/>
      <c r="BR57" s="855"/>
      <c r="BS57" s="855"/>
      <c r="BT57" s="855"/>
      <c r="BU57" s="855"/>
      <c r="BV57" s="856" t="e">
        <f>'売上高'!BQ8*'資金計画'!$O$56</f>
        <v>#DIV/0!</v>
      </c>
      <c r="BW57" s="856"/>
      <c r="BX57" s="856"/>
      <c r="BY57" s="856"/>
      <c r="BZ57" s="857"/>
      <c r="CA57" s="26"/>
      <c r="CB57" s="26"/>
      <c r="CC57" s="854" t="s">
        <v>281</v>
      </c>
      <c r="CD57" s="855"/>
      <c r="CE57" s="855"/>
      <c r="CF57" s="855"/>
      <c r="CG57" s="855"/>
      <c r="CH57" s="855"/>
      <c r="CI57" s="856" t="e">
        <f>'売上高'!CB8*'資金計画'!$O$56</f>
        <v>#DIV/0!</v>
      </c>
      <c r="CJ57" s="856"/>
      <c r="CK57" s="856"/>
      <c r="CL57" s="856"/>
      <c r="CM57" s="857"/>
      <c r="CN57" s="26"/>
      <c r="CO57" s="26"/>
    </row>
    <row r="58" spans="1:93" s="6" customFormat="1" ht="12" customHeight="1" thickBot="1">
      <c r="A58" s="26"/>
      <c r="B58" s="26"/>
      <c r="C58" s="26"/>
      <c r="D58" s="26"/>
      <c r="E58" s="26"/>
      <c r="F58" s="26"/>
      <c r="G58" s="26"/>
      <c r="H58" s="26"/>
      <c r="I58" s="26"/>
      <c r="J58" s="26"/>
      <c r="K58" s="26"/>
      <c r="L58" s="26"/>
      <c r="M58" s="26"/>
      <c r="N58" s="26"/>
      <c r="O58" s="26"/>
      <c r="P58" s="26"/>
      <c r="Q58" s="26"/>
      <c r="R58" s="26"/>
      <c r="S58" s="26"/>
      <c r="T58" s="26"/>
      <c r="U58" s="26"/>
      <c r="V58" s="26"/>
      <c r="W58" s="61" t="s">
        <v>176</v>
      </c>
      <c r="X58" s="61"/>
      <c r="Y58" s="61"/>
      <c r="Z58" s="61"/>
      <c r="AA58" s="61"/>
      <c r="AB58" s="69"/>
      <c r="AC58" s="849" t="s">
        <v>159</v>
      </c>
      <c r="AD58" s="850"/>
      <c r="AE58" s="850"/>
      <c r="AF58" s="850"/>
      <c r="AG58" s="850"/>
      <c r="AH58" s="850"/>
      <c r="AI58" s="851" t="e">
        <f>(AI13+AI23-AI57-AV53)/'損益計画書'!AJ51</f>
        <v>#DIV/0!</v>
      </c>
      <c r="AJ58" s="852"/>
      <c r="AK58" s="852"/>
      <c r="AL58" s="852"/>
      <c r="AM58" s="853"/>
      <c r="AN58" s="26"/>
      <c r="AO58" s="26"/>
      <c r="AP58" s="849" t="s">
        <v>159</v>
      </c>
      <c r="AQ58" s="850"/>
      <c r="AR58" s="850"/>
      <c r="AS58" s="850"/>
      <c r="AT58" s="850"/>
      <c r="AU58" s="850"/>
      <c r="AV58" s="851" t="e">
        <f>(AV13+AV23-AV57-BI53)/'損益計画書'!AU51</f>
        <v>#DIV/0!</v>
      </c>
      <c r="AW58" s="852"/>
      <c r="AX58" s="852"/>
      <c r="AY58" s="852"/>
      <c r="AZ58" s="853"/>
      <c r="BA58" s="26"/>
      <c r="BB58" s="26"/>
      <c r="BC58" s="849" t="s">
        <v>159</v>
      </c>
      <c r="BD58" s="850"/>
      <c r="BE58" s="850"/>
      <c r="BF58" s="850"/>
      <c r="BG58" s="850"/>
      <c r="BH58" s="850"/>
      <c r="BI58" s="851" t="e">
        <f>(BI13+BI23-BI57-BV53)/'損益計画書'!BF51</f>
        <v>#DIV/0!</v>
      </c>
      <c r="BJ58" s="852"/>
      <c r="BK58" s="852"/>
      <c r="BL58" s="852"/>
      <c r="BM58" s="853"/>
      <c r="BN58" s="26"/>
      <c r="BO58" s="26"/>
      <c r="BP58" s="849" t="s">
        <v>159</v>
      </c>
      <c r="BQ58" s="850"/>
      <c r="BR58" s="850"/>
      <c r="BS58" s="850"/>
      <c r="BT58" s="850"/>
      <c r="BU58" s="850"/>
      <c r="BV58" s="851" t="e">
        <f>(BV13+BV23-BV57-CI53)/'損益計画書'!BQ51</f>
        <v>#DIV/0!</v>
      </c>
      <c r="BW58" s="852"/>
      <c r="BX58" s="852"/>
      <c r="BY58" s="852"/>
      <c r="BZ58" s="853"/>
      <c r="CA58" s="26"/>
      <c r="CB58" s="26"/>
      <c r="CC58" s="849" t="s">
        <v>159</v>
      </c>
      <c r="CD58" s="850"/>
      <c r="CE58" s="850"/>
      <c r="CF58" s="850"/>
      <c r="CG58" s="850"/>
      <c r="CH58" s="850"/>
      <c r="CI58" s="851" t="e">
        <f>(CI13+CI23-CI57-(CI46+CI51+CI53))/'損益計画書'!CB51</f>
        <v>#DIV/0!</v>
      </c>
      <c r="CJ58" s="852"/>
      <c r="CK58" s="852"/>
      <c r="CL58" s="852"/>
      <c r="CM58" s="853"/>
      <c r="CN58" s="26"/>
      <c r="CO58" s="26"/>
    </row>
    <row r="59" spans="1:93" ht="13.5" customHeight="1">
      <c r="A59" s="16"/>
      <c r="B59" s="415" t="s">
        <v>177</v>
      </c>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417" t="s">
        <v>263</v>
      </c>
      <c r="BU59" s="417"/>
      <c r="BV59" s="417"/>
      <c r="BW59" s="417"/>
      <c r="BX59" s="417"/>
      <c r="BY59" s="416">
        <f>BY1</f>
        <v>0</v>
      </c>
      <c r="BZ59" s="416"/>
      <c r="CA59" s="416"/>
      <c r="CB59" s="416"/>
      <c r="CC59" s="416"/>
      <c r="CD59" s="416"/>
      <c r="CE59" s="416"/>
      <c r="CF59" s="416"/>
      <c r="CG59" s="416"/>
      <c r="CH59" s="416"/>
      <c r="CI59" s="416"/>
      <c r="CJ59" s="416"/>
      <c r="CK59" s="416"/>
      <c r="CL59" s="416"/>
      <c r="CM59" s="16"/>
      <c r="CN59" s="16"/>
      <c r="CO59" s="16"/>
    </row>
    <row r="60" spans="1:93" ht="13.5" customHeight="1">
      <c r="A60" s="16"/>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row>
    <row r="61" spans="1:93" ht="14.25" thickBo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row>
    <row r="62" spans="1:93" ht="12" customHeight="1">
      <c r="A62" s="16"/>
      <c r="B62" s="73"/>
      <c r="C62" s="864">
        <f>AB4</f>
        <v>3</v>
      </c>
      <c r="D62" s="864"/>
      <c r="E62" s="864" t="s">
        <v>180</v>
      </c>
      <c r="F62" s="864"/>
      <c r="G62" s="864">
        <f>AE4</f>
        <v>0</v>
      </c>
      <c r="H62" s="864"/>
      <c r="I62" s="64"/>
      <c r="J62" s="865" t="s">
        <v>181</v>
      </c>
      <c r="K62" s="865"/>
      <c r="L62" s="865"/>
      <c r="M62" s="865"/>
      <c r="N62" s="865"/>
      <c r="O62" s="865"/>
      <c r="P62" s="865"/>
      <c r="Q62" s="865"/>
      <c r="R62" s="865"/>
      <c r="S62" s="65"/>
      <c r="T62" s="73"/>
      <c r="U62" s="864">
        <f>AO4</f>
        <v>4</v>
      </c>
      <c r="V62" s="864"/>
      <c r="W62" s="864" t="s">
        <v>180</v>
      </c>
      <c r="X62" s="864"/>
      <c r="Y62" s="864">
        <f>AR4</f>
        <v>0</v>
      </c>
      <c r="Z62" s="864"/>
      <c r="AA62" s="64"/>
      <c r="AB62" s="865" t="s">
        <v>181</v>
      </c>
      <c r="AC62" s="865"/>
      <c r="AD62" s="865"/>
      <c r="AE62" s="865"/>
      <c r="AF62" s="865"/>
      <c r="AG62" s="865"/>
      <c r="AH62" s="865"/>
      <c r="AI62" s="865"/>
      <c r="AJ62" s="865"/>
      <c r="AK62" s="65"/>
      <c r="AL62" s="73"/>
      <c r="AM62" s="864">
        <f>BB4</f>
        <v>5</v>
      </c>
      <c r="AN62" s="864"/>
      <c r="AO62" s="864" t="s">
        <v>180</v>
      </c>
      <c r="AP62" s="864"/>
      <c r="AQ62" s="864">
        <f>BE4</f>
        <v>0</v>
      </c>
      <c r="AR62" s="864"/>
      <c r="AS62" s="64"/>
      <c r="AT62" s="865" t="s">
        <v>181</v>
      </c>
      <c r="AU62" s="865"/>
      <c r="AV62" s="865"/>
      <c r="AW62" s="865"/>
      <c r="AX62" s="865"/>
      <c r="AY62" s="865"/>
      <c r="AZ62" s="865"/>
      <c r="BA62" s="865"/>
      <c r="BB62" s="865"/>
      <c r="BC62" s="65"/>
      <c r="BD62" s="73"/>
      <c r="BE62" s="864">
        <f>BO4</f>
        <v>6</v>
      </c>
      <c r="BF62" s="864"/>
      <c r="BG62" s="864" t="s">
        <v>180</v>
      </c>
      <c r="BH62" s="864"/>
      <c r="BI62" s="864">
        <f>BR4</f>
        <v>0</v>
      </c>
      <c r="BJ62" s="864"/>
      <c r="BK62" s="64"/>
      <c r="BL62" s="865" t="s">
        <v>181</v>
      </c>
      <c r="BM62" s="865"/>
      <c r="BN62" s="865"/>
      <c r="BO62" s="865"/>
      <c r="BP62" s="865"/>
      <c r="BQ62" s="865"/>
      <c r="BR62" s="865"/>
      <c r="BS62" s="865"/>
      <c r="BT62" s="865"/>
      <c r="BU62" s="65"/>
      <c r="BV62" s="73"/>
      <c r="BW62" s="864">
        <f>CB4</f>
        <v>7</v>
      </c>
      <c r="BX62" s="864"/>
      <c r="BY62" s="864" t="s">
        <v>180</v>
      </c>
      <c r="BZ62" s="864"/>
      <c r="CA62" s="864">
        <f>CE4</f>
        <v>0</v>
      </c>
      <c r="CB62" s="864"/>
      <c r="CC62" s="64"/>
      <c r="CD62" s="865" t="s">
        <v>181</v>
      </c>
      <c r="CE62" s="865"/>
      <c r="CF62" s="865"/>
      <c r="CG62" s="865"/>
      <c r="CH62" s="865"/>
      <c r="CI62" s="865"/>
      <c r="CJ62" s="865"/>
      <c r="CK62" s="865"/>
      <c r="CL62" s="865"/>
      <c r="CM62" s="65"/>
      <c r="CN62" s="16"/>
      <c r="CO62" s="16"/>
    </row>
    <row r="63" spans="1:93" ht="12" customHeight="1" thickBot="1">
      <c r="A63" s="16"/>
      <c r="B63" s="66"/>
      <c r="C63" s="418"/>
      <c r="D63" s="418"/>
      <c r="E63" s="418"/>
      <c r="F63" s="418"/>
      <c r="G63" s="418"/>
      <c r="H63" s="418"/>
      <c r="I63" s="67"/>
      <c r="J63" s="866"/>
      <c r="K63" s="866"/>
      <c r="L63" s="866"/>
      <c r="M63" s="866"/>
      <c r="N63" s="866"/>
      <c r="O63" s="866"/>
      <c r="P63" s="866"/>
      <c r="Q63" s="866"/>
      <c r="R63" s="866"/>
      <c r="S63" s="68"/>
      <c r="T63" s="66"/>
      <c r="U63" s="418"/>
      <c r="V63" s="418"/>
      <c r="W63" s="418"/>
      <c r="X63" s="418"/>
      <c r="Y63" s="418"/>
      <c r="Z63" s="418"/>
      <c r="AA63" s="67"/>
      <c r="AB63" s="866"/>
      <c r="AC63" s="866"/>
      <c r="AD63" s="866"/>
      <c r="AE63" s="866"/>
      <c r="AF63" s="866"/>
      <c r="AG63" s="866"/>
      <c r="AH63" s="866"/>
      <c r="AI63" s="866"/>
      <c r="AJ63" s="866"/>
      <c r="AK63" s="68"/>
      <c r="AL63" s="66"/>
      <c r="AM63" s="418"/>
      <c r="AN63" s="418"/>
      <c r="AO63" s="418"/>
      <c r="AP63" s="418"/>
      <c r="AQ63" s="418"/>
      <c r="AR63" s="418"/>
      <c r="AS63" s="67"/>
      <c r="AT63" s="866"/>
      <c r="AU63" s="866"/>
      <c r="AV63" s="866"/>
      <c r="AW63" s="866"/>
      <c r="AX63" s="866"/>
      <c r="AY63" s="866"/>
      <c r="AZ63" s="866"/>
      <c r="BA63" s="866"/>
      <c r="BB63" s="866"/>
      <c r="BC63" s="68"/>
      <c r="BD63" s="66"/>
      <c r="BE63" s="418"/>
      <c r="BF63" s="418"/>
      <c r="BG63" s="418"/>
      <c r="BH63" s="418"/>
      <c r="BI63" s="418"/>
      <c r="BJ63" s="418"/>
      <c r="BK63" s="67"/>
      <c r="BL63" s="866"/>
      <c r="BM63" s="866"/>
      <c r="BN63" s="866"/>
      <c r="BO63" s="866"/>
      <c r="BP63" s="866"/>
      <c r="BQ63" s="866"/>
      <c r="BR63" s="866"/>
      <c r="BS63" s="866"/>
      <c r="BT63" s="866"/>
      <c r="BU63" s="68"/>
      <c r="BV63" s="66"/>
      <c r="BW63" s="418"/>
      <c r="BX63" s="418"/>
      <c r="BY63" s="418"/>
      <c r="BZ63" s="418"/>
      <c r="CA63" s="418"/>
      <c r="CB63" s="418"/>
      <c r="CC63" s="67"/>
      <c r="CD63" s="866"/>
      <c r="CE63" s="866"/>
      <c r="CF63" s="866"/>
      <c r="CG63" s="866"/>
      <c r="CH63" s="866"/>
      <c r="CI63" s="866"/>
      <c r="CJ63" s="866"/>
      <c r="CK63" s="866"/>
      <c r="CL63" s="866"/>
      <c r="CM63" s="68"/>
      <c r="CN63" s="16"/>
      <c r="CO63" s="16"/>
    </row>
    <row r="64" spans="1:93" ht="12" customHeight="1">
      <c r="A64" s="16"/>
      <c r="B64" s="144"/>
      <c r="C64" s="145"/>
      <c r="D64" s="145"/>
      <c r="E64" s="145"/>
      <c r="F64" s="145"/>
      <c r="G64" s="145"/>
      <c r="H64" s="145"/>
      <c r="I64" s="145"/>
      <c r="J64" s="145"/>
      <c r="K64" s="145"/>
      <c r="L64" s="145"/>
      <c r="M64" s="145"/>
      <c r="N64" s="145"/>
      <c r="O64" s="145"/>
      <c r="P64" s="145"/>
      <c r="Q64" s="145"/>
      <c r="R64" s="145"/>
      <c r="S64" s="146"/>
      <c r="T64" s="144"/>
      <c r="U64" s="145"/>
      <c r="V64" s="145"/>
      <c r="W64" s="145"/>
      <c r="X64" s="145"/>
      <c r="Y64" s="145"/>
      <c r="Z64" s="145"/>
      <c r="AA64" s="145"/>
      <c r="AB64" s="145"/>
      <c r="AC64" s="145"/>
      <c r="AD64" s="145"/>
      <c r="AE64" s="145"/>
      <c r="AF64" s="145"/>
      <c r="AG64" s="145"/>
      <c r="AH64" s="145"/>
      <c r="AI64" s="145"/>
      <c r="AJ64" s="145"/>
      <c r="AK64" s="146"/>
      <c r="AL64" s="144"/>
      <c r="AM64" s="145"/>
      <c r="AN64" s="145"/>
      <c r="AO64" s="145"/>
      <c r="AP64" s="145"/>
      <c r="AQ64" s="145"/>
      <c r="AR64" s="145"/>
      <c r="AS64" s="145"/>
      <c r="AT64" s="145"/>
      <c r="AU64" s="145"/>
      <c r="AV64" s="145"/>
      <c r="AW64" s="145"/>
      <c r="AX64" s="145"/>
      <c r="AY64" s="145"/>
      <c r="AZ64" s="145"/>
      <c r="BA64" s="145"/>
      <c r="BB64" s="145"/>
      <c r="BC64" s="146"/>
      <c r="BD64" s="144"/>
      <c r="BE64" s="145"/>
      <c r="BF64" s="145"/>
      <c r="BG64" s="145"/>
      <c r="BH64" s="145"/>
      <c r="BI64" s="145"/>
      <c r="BJ64" s="145"/>
      <c r="BK64" s="145"/>
      <c r="BL64" s="145"/>
      <c r="BM64" s="145"/>
      <c r="BN64" s="145"/>
      <c r="BO64" s="145"/>
      <c r="BP64" s="145"/>
      <c r="BQ64" s="145"/>
      <c r="BR64" s="145"/>
      <c r="BS64" s="145"/>
      <c r="BT64" s="145"/>
      <c r="BU64" s="146"/>
      <c r="BV64" s="144"/>
      <c r="BW64" s="145"/>
      <c r="BX64" s="145"/>
      <c r="BY64" s="145"/>
      <c r="BZ64" s="145"/>
      <c r="CA64" s="145"/>
      <c r="CB64" s="145"/>
      <c r="CC64" s="145"/>
      <c r="CD64" s="145"/>
      <c r="CE64" s="145"/>
      <c r="CF64" s="145"/>
      <c r="CG64" s="145"/>
      <c r="CH64" s="145"/>
      <c r="CI64" s="145"/>
      <c r="CJ64" s="145"/>
      <c r="CK64" s="145"/>
      <c r="CL64" s="145"/>
      <c r="CM64" s="146"/>
      <c r="CN64" s="16"/>
      <c r="CO64" s="16"/>
    </row>
    <row r="65" spans="1:93" ht="12" customHeight="1">
      <c r="A65" s="16"/>
      <c r="B65" s="144"/>
      <c r="C65" s="145"/>
      <c r="D65" s="145"/>
      <c r="E65" s="145"/>
      <c r="F65" s="145"/>
      <c r="G65" s="145"/>
      <c r="H65" s="145"/>
      <c r="I65" s="145"/>
      <c r="J65" s="145"/>
      <c r="K65" s="145"/>
      <c r="L65" s="145"/>
      <c r="M65" s="145"/>
      <c r="N65" s="145"/>
      <c r="O65" s="145"/>
      <c r="P65" s="145"/>
      <c r="Q65" s="145"/>
      <c r="R65" s="145"/>
      <c r="S65" s="146"/>
      <c r="T65" s="144"/>
      <c r="U65" s="145"/>
      <c r="V65" s="145"/>
      <c r="W65" s="145"/>
      <c r="X65" s="145"/>
      <c r="Y65" s="145"/>
      <c r="Z65" s="145"/>
      <c r="AA65" s="145"/>
      <c r="AB65" s="145"/>
      <c r="AC65" s="145"/>
      <c r="AD65" s="145"/>
      <c r="AE65" s="145"/>
      <c r="AF65" s="145"/>
      <c r="AG65" s="145"/>
      <c r="AH65" s="145"/>
      <c r="AI65" s="145"/>
      <c r="AJ65" s="145"/>
      <c r="AK65" s="146"/>
      <c r="AL65" s="144"/>
      <c r="AM65" s="145"/>
      <c r="AN65" s="145"/>
      <c r="AO65" s="145"/>
      <c r="AP65" s="145"/>
      <c r="AQ65" s="145"/>
      <c r="AR65" s="145"/>
      <c r="AS65" s="145"/>
      <c r="AT65" s="145"/>
      <c r="AU65" s="145"/>
      <c r="AV65" s="145"/>
      <c r="AW65" s="145"/>
      <c r="AX65" s="145"/>
      <c r="AY65" s="145"/>
      <c r="AZ65" s="145"/>
      <c r="BA65" s="145"/>
      <c r="BB65" s="145"/>
      <c r="BC65" s="146"/>
      <c r="BD65" s="144"/>
      <c r="BE65" s="145"/>
      <c r="BF65" s="145"/>
      <c r="BG65" s="145"/>
      <c r="BH65" s="145"/>
      <c r="BI65" s="145"/>
      <c r="BJ65" s="145"/>
      <c r="BK65" s="145"/>
      <c r="BL65" s="145"/>
      <c r="BM65" s="145"/>
      <c r="BN65" s="145"/>
      <c r="BO65" s="145"/>
      <c r="BP65" s="145"/>
      <c r="BQ65" s="145"/>
      <c r="BR65" s="145"/>
      <c r="BS65" s="145"/>
      <c r="BT65" s="145"/>
      <c r="BU65" s="146"/>
      <c r="BV65" s="144"/>
      <c r="BW65" s="145"/>
      <c r="BX65" s="145"/>
      <c r="BY65" s="145"/>
      <c r="BZ65" s="145"/>
      <c r="CA65" s="145"/>
      <c r="CB65" s="145"/>
      <c r="CC65" s="145"/>
      <c r="CD65" s="145"/>
      <c r="CE65" s="145"/>
      <c r="CF65" s="145"/>
      <c r="CG65" s="145"/>
      <c r="CH65" s="145"/>
      <c r="CI65" s="145"/>
      <c r="CJ65" s="145"/>
      <c r="CK65" s="145"/>
      <c r="CL65" s="145"/>
      <c r="CM65" s="146"/>
      <c r="CN65" s="16"/>
      <c r="CO65" s="16"/>
    </row>
    <row r="66" spans="1:93" ht="12" customHeight="1">
      <c r="A66" s="16"/>
      <c r="B66" s="144"/>
      <c r="C66" s="145"/>
      <c r="D66" s="163"/>
      <c r="E66" s="163"/>
      <c r="F66" s="163"/>
      <c r="G66" s="163"/>
      <c r="H66" s="163"/>
      <c r="I66" s="163"/>
      <c r="J66" s="163"/>
      <c r="K66" s="163"/>
      <c r="L66" s="163"/>
      <c r="M66" s="163"/>
      <c r="N66" s="163"/>
      <c r="O66" s="163"/>
      <c r="P66" s="163"/>
      <c r="Q66" s="163"/>
      <c r="R66" s="145"/>
      <c r="S66" s="146"/>
      <c r="T66" s="144"/>
      <c r="U66" s="145"/>
      <c r="V66" s="150"/>
      <c r="W66" s="150"/>
      <c r="X66" s="150"/>
      <c r="Y66" s="150"/>
      <c r="Z66" s="150"/>
      <c r="AA66" s="150"/>
      <c r="AB66" s="150"/>
      <c r="AC66" s="150"/>
      <c r="AD66" s="150"/>
      <c r="AE66" s="150"/>
      <c r="AF66" s="150"/>
      <c r="AG66" s="150"/>
      <c r="AH66" s="150"/>
      <c r="AI66" s="145"/>
      <c r="AJ66" s="145"/>
      <c r="AK66" s="146"/>
      <c r="AL66" s="144"/>
      <c r="AM66" s="145"/>
      <c r="AN66" s="145"/>
      <c r="AO66" s="145"/>
      <c r="AP66" s="145"/>
      <c r="AQ66" s="145"/>
      <c r="AR66" s="145"/>
      <c r="AS66" s="145"/>
      <c r="AT66" s="145"/>
      <c r="AU66" s="145"/>
      <c r="AV66" s="145"/>
      <c r="AW66" s="145"/>
      <c r="AX66" s="145"/>
      <c r="AY66" s="145"/>
      <c r="AZ66" s="145"/>
      <c r="BA66" s="145"/>
      <c r="BB66" s="145"/>
      <c r="BC66" s="146"/>
      <c r="BD66" s="144"/>
      <c r="BE66" s="145"/>
      <c r="BF66" s="145"/>
      <c r="BG66" s="145"/>
      <c r="BH66" s="145"/>
      <c r="BI66" s="145"/>
      <c r="BJ66" s="145"/>
      <c r="BK66" s="145"/>
      <c r="BL66" s="145"/>
      <c r="BM66" s="145"/>
      <c r="BN66" s="145"/>
      <c r="BO66" s="145"/>
      <c r="BP66" s="145"/>
      <c r="BQ66" s="145"/>
      <c r="BR66" s="145"/>
      <c r="BS66" s="145"/>
      <c r="BT66" s="145"/>
      <c r="BU66" s="146"/>
      <c r="BV66" s="144"/>
      <c r="BW66" s="145"/>
      <c r="BX66" s="145"/>
      <c r="BY66" s="145"/>
      <c r="BZ66" s="145"/>
      <c r="CA66" s="145"/>
      <c r="CB66" s="145"/>
      <c r="CC66" s="145"/>
      <c r="CD66" s="145"/>
      <c r="CE66" s="145"/>
      <c r="CF66" s="145"/>
      <c r="CG66" s="145"/>
      <c r="CH66" s="145"/>
      <c r="CI66" s="145"/>
      <c r="CJ66" s="145"/>
      <c r="CK66" s="145"/>
      <c r="CL66" s="145"/>
      <c r="CM66" s="146"/>
      <c r="CN66" s="16"/>
      <c r="CO66" s="16"/>
    </row>
    <row r="67" spans="1:93" ht="12" customHeight="1">
      <c r="A67" s="16"/>
      <c r="B67" s="144"/>
      <c r="C67" s="145"/>
      <c r="D67" s="145"/>
      <c r="E67" s="145"/>
      <c r="F67" s="145"/>
      <c r="G67" s="145"/>
      <c r="H67" s="145"/>
      <c r="I67" s="145"/>
      <c r="J67" s="145"/>
      <c r="K67" s="145"/>
      <c r="L67" s="145"/>
      <c r="M67" s="145"/>
      <c r="N67" s="145"/>
      <c r="O67" s="145"/>
      <c r="P67" s="145"/>
      <c r="Q67" s="145"/>
      <c r="R67" s="145"/>
      <c r="S67" s="146"/>
      <c r="T67" s="144"/>
      <c r="U67" s="145"/>
      <c r="V67" s="145"/>
      <c r="W67" s="145"/>
      <c r="X67" s="145"/>
      <c r="Y67" s="145"/>
      <c r="Z67" s="145"/>
      <c r="AA67" s="145"/>
      <c r="AB67" s="145"/>
      <c r="AC67" s="145"/>
      <c r="AD67" s="145"/>
      <c r="AE67" s="145"/>
      <c r="AF67" s="145"/>
      <c r="AG67" s="145"/>
      <c r="AH67" s="145"/>
      <c r="AI67" s="145"/>
      <c r="AJ67" s="145"/>
      <c r="AK67" s="146"/>
      <c r="AL67" s="144"/>
      <c r="AM67" s="145"/>
      <c r="AN67" s="145"/>
      <c r="AO67" s="145"/>
      <c r="AP67" s="145"/>
      <c r="AQ67" s="145"/>
      <c r="AR67" s="145"/>
      <c r="AS67" s="145"/>
      <c r="AT67" s="145"/>
      <c r="AU67" s="145"/>
      <c r="AV67" s="145"/>
      <c r="AW67" s="145"/>
      <c r="AX67" s="145"/>
      <c r="AY67" s="145"/>
      <c r="AZ67" s="145"/>
      <c r="BA67" s="145"/>
      <c r="BB67" s="145"/>
      <c r="BC67" s="146"/>
      <c r="BD67" s="144"/>
      <c r="BE67" s="145"/>
      <c r="BF67" s="145"/>
      <c r="BG67" s="145"/>
      <c r="BH67" s="145"/>
      <c r="BI67" s="145"/>
      <c r="BJ67" s="145"/>
      <c r="BK67" s="145"/>
      <c r="BL67" s="145"/>
      <c r="BM67" s="145"/>
      <c r="BN67" s="145"/>
      <c r="BO67" s="145"/>
      <c r="BP67" s="145"/>
      <c r="BQ67" s="145"/>
      <c r="BR67" s="145"/>
      <c r="BS67" s="145"/>
      <c r="BT67" s="145"/>
      <c r="BU67" s="146"/>
      <c r="BV67" s="144"/>
      <c r="BW67" s="145"/>
      <c r="BX67" s="145"/>
      <c r="BY67" s="145"/>
      <c r="BZ67" s="145"/>
      <c r="CA67" s="145"/>
      <c r="CB67" s="145"/>
      <c r="CC67" s="145"/>
      <c r="CD67" s="145"/>
      <c r="CE67" s="145"/>
      <c r="CF67" s="145"/>
      <c r="CG67" s="145"/>
      <c r="CH67" s="145"/>
      <c r="CI67" s="145"/>
      <c r="CJ67" s="145"/>
      <c r="CK67" s="145"/>
      <c r="CL67" s="145"/>
      <c r="CM67" s="146"/>
      <c r="CN67" s="16"/>
      <c r="CO67" s="16"/>
    </row>
    <row r="68" spans="1:93" ht="12" customHeight="1">
      <c r="A68" s="16"/>
      <c r="B68" s="144"/>
      <c r="C68" s="145"/>
      <c r="D68" s="145"/>
      <c r="E68" s="145"/>
      <c r="F68" s="145"/>
      <c r="G68" s="145"/>
      <c r="H68" s="145"/>
      <c r="I68" s="145"/>
      <c r="J68" s="145"/>
      <c r="K68" s="145"/>
      <c r="L68" s="145"/>
      <c r="M68" s="145"/>
      <c r="N68" s="145"/>
      <c r="O68" s="145"/>
      <c r="P68" s="145"/>
      <c r="Q68" s="145"/>
      <c r="R68" s="145"/>
      <c r="S68" s="146"/>
      <c r="T68" s="144"/>
      <c r="U68" s="145"/>
      <c r="V68" s="145"/>
      <c r="W68" s="145"/>
      <c r="X68" s="145"/>
      <c r="Y68" s="145"/>
      <c r="Z68" s="145"/>
      <c r="AA68" s="145"/>
      <c r="AB68" s="145"/>
      <c r="AC68" s="145"/>
      <c r="AD68" s="145"/>
      <c r="AE68" s="145"/>
      <c r="AF68" s="145"/>
      <c r="AG68" s="145"/>
      <c r="AH68" s="145"/>
      <c r="AI68" s="145"/>
      <c r="AJ68" s="145"/>
      <c r="AK68" s="146"/>
      <c r="AL68" s="144"/>
      <c r="AM68" s="145"/>
      <c r="AN68" s="145"/>
      <c r="AO68" s="145"/>
      <c r="AP68" s="145"/>
      <c r="AQ68" s="145"/>
      <c r="AR68" s="145"/>
      <c r="AS68" s="145"/>
      <c r="AT68" s="145"/>
      <c r="AU68" s="145"/>
      <c r="AV68" s="145"/>
      <c r="AW68" s="145"/>
      <c r="AX68" s="145"/>
      <c r="AY68" s="145"/>
      <c r="AZ68" s="145"/>
      <c r="BA68" s="145"/>
      <c r="BB68" s="145"/>
      <c r="BC68" s="146"/>
      <c r="BD68" s="144"/>
      <c r="BE68" s="145"/>
      <c r="BF68" s="145"/>
      <c r="BG68" s="145"/>
      <c r="BH68" s="145"/>
      <c r="BI68" s="145"/>
      <c r="BJ68" s="145"/>
      <c r="BK68" s="145"/>
      <c r="BL68" s="145"/>
      <c r="BM68" s="145"/>
      <c r="BN68" s="145"/>
      <c r="BO68" s="145"/>
      <c r="BP68" s="145"/>
      <c r="BQ68" s="145"/>
      <c r="BR68" s="145"/>
      <c r="BS68" s="145"/>
      <c r="BT68" s="145"/>
      <c r="BU68" s="146"/>
      <c r="BV68" s="144"/>
      <c r="BW68" s="145"/>
      <c r="BX68" s="145"/>
      <c r="BY68" s="145"/>
      <c r="BZ68" s="145"/>
      <c r="CA68" s="145"/>
      <c r="CB68" s="145"/>
      <c r="CC68" s="145"/>
      <c r="CD68" s="145"/>
      <c r="CE68" s="145"/>
      <c r="CF68" s="145"/>
      <c r="CG68" s="145"/>
      <c r="CH68" s="145"/>
      <c r="CI68" s="145"/>
      <c r="CJ68" s="145"/>
      <c r="CK68" s="145"/>
      <c r="CL68" s="145"/>
      <c r="CM68" s="146"/>
      <c r="CN68" s="16"/>
      <c r="CO68" s="16"/>
    </row>
    <row r="69" spans="1:93" ht="12" customHeight="1">
      <c r="A69" s="16"/>
      <c r="B69" s="144"/>
      <c r="C69" s="145"/>
      <c r="D69" s="145"/>
      <c r="E69" s="145"/>
      <c r="F69" s="145"/>
      <c r="G69" s="145"/>
      <c r="H69" s="145"/>
      <c r="I69" s="145"/>
      <c r="J69" s="163"/>
      <c r="K69" s="145"/>
      <c r="L69" s="145"/>
      <c r="M69" s="145"/>
      <c r="N69" s="145"/>
      <c r="O69" s="145"/>
      <c r="P69" s="164"/>
      <c r="Q69" s="145"/>
      <c r="R69" s="145"/>
      <c r="S69" s="146"/>
      <c r="T69" s="144"/>
      <c r="U69" s="145"/>
      <c r="V69" s="145"/>
      <c r="W69" s="145"/>
      <c r="X69" s="145"/>
      <c r="Y69" s="145"/>
      <c r="Z69" s="145"/>
      <c r="AA69" s="145"/>
      <c r="AB69" s="150"/>
      <c r="AC69" s="145"/>
      <c r="AD69" s="145"/>
      <c r="AE69" s="145"/>
      <c r="AF69" s="145"/>
      <c r="AG69" s="145"/>
      <c r="AH69" s="164"/>
      <c r="AI69" s="145"/>
      <c r="AJ69" s="145"/>
      <c r="AK69" s="146"/>
      <c r="AL69" s="144"/>
      <c r="AM69" s="145"/>
      <c r="AN69" s="145"/>
      <c r="AO69" s="145"/>
      <c r="AP69" s="145"/>
      <c r="AQ69" s="145"/>
      <c r="AR69" s="145"/>
      <c r="AS69" s="145"/>
      <c r="AT69" s="145"/>
      <c r="AU69" s="145"/>
      <c r="AV69" s="145"/>
      <c r="AW69" s="145"/>
      <c r="AX69" s="145"/>
      <c r="AY69" s="145"/>
      <c r="AZ69" s="145"/>
      <c r="BA69" s="145"/>
      <c r="BB69" s="145"/>
      <c r="BC69" s="146"/>
      <c r="BD69" s="144"/>
      <c r="BE69" s="145"/>
      <c r="BF69" s="145"/>
      <c r="BG69" s="145"/>
      <c r="BH69" s="145"/>
      <c r="BI69" s="145"/>
      <c r="BJ69" s="145"/>
      <c r="BK69" s="145"/>
      <c r="BL69" s="145"/>
      <c r="BM69" s="145"/>
      <c r="BN69" s="145"/>
      <c r="BO69" s="145"/>
      <c r="BP69" s="145"/>
      <c r="BQ69" s="145"/>
      <c r="BR69" s="145"/>
      <c r="BS69" s="145"/>
      <c r="BT69" s="145"/>
      <c r="BU69" s="146"/>
      <c r="BV69" s="144"/>
      <c r="BW69" s="145"/>
      <c r="BX69" s="145"/>
      <c r="BY69" s="145"/>
      <c r="BZ69" s="145"/>
      <c r="CA69" s="145"/>
      <c r="CB69" s="145"/>
      <c r="CC69" s="145"/>
      <c r="CD69" s="145"/>
      <c r="CE69" s="145"/>
      <c r="CF69" s="145"/>
      <c r="CG69" s="145"/>
      <c r="CH69" s="145"/>
      <c r="CI69" s="145"/>
      <c r="CJ69" s="145"/>
      <c r="CK69" s="145"/>
      <c r="CL69" s="145"/>
      <c r="CM69" s="146"/>
      <c r="CN69" s="16"/>
      <c r="CO69" s="16"/>
    </row>
    <row r="70" spans="1:93" ht="12" customHeight="1">
      <c r="A70" s="16"/>
      <c r="B70" s="144"/>
      <c r="C70" s="145"/>
      <c r="D70" s="145"/>
      <c r="E70" s="145"/>
      <c r="F70" s="145"/>
      <c r="G70" s="145"/>
      <c r="H70" s="145"/>
      <c r="I70" s="145"/>
      <c r="J70" s="163"/>
      <c r="K70" s="145"/>
      <c r="L70" s="145"/>
      <c r="M70" s="145"/>
      <c r="N70" s="145"/>
      <c r="O70" s="145"/>
      <c r="P70" s="164"/>
      <c r="Q70" s="145"/>
      <c r="R70" s="145"/>
      <c r="S70" s="146"/>
      <c r="T70" s="144"/>
      <c r="U70" s="145"/>
      <c r="V70" s="145"/>
      <c r="W70" s="145"/>
      <c r="X70" s="145"/>
      <c r="Y70" s="145"/>
      <c r="Z70" s="145"/>
      <c r="AA70" s="145"/>
      <c r="AB70" s="150"/>
      <c r="AC70" s="145"/>
      <c r="AD70" s="145"/>
      <c r="AE70" s="145"/>
      <c r="AF70" s="145"/>
      <c r="AG70" s="145"/>
      <c r="AH70" s="164"/>
      <c r="AI70" s="145"/>
      <c r="AJ70" s="145"/>
      <c r="AK70" s="146"/>
      <c r="AL70" s="144"/>
      <c r="AM70" s="145"/>
      <c r="AN70" s="145"/>
      <c r="AO70" s="145"/>
      <c r="AP70" s="145"/>
      <c r="AQ70" s="145"/>
      <c r="AR70" s="145"/>
      <c r="AS70" s="145"/>
      <c r="AT70" s="150"/>
      <c r="AU70" s="145"/>
      <c r="AV70" s="145"/>
      <c r="AW70" s="145"/>
      <c r="AX70" s="145"/>
      <c r="AY70" s="145"/>
      <c r="AZ70" s="164"/>
      <c r="BA70" s="145"/>
      <c r="BB70" s="145"/>
      <c r="BC70" s="146"/>
      <c r="BD70" s="144"/>
      <c r="BE70" s="145"/>
      <c r="BF70" s="145"/>
      <c r="BG70" s="145"/>
      <c r="BH70" s="145"/>
      <c r="BI70" s="145"/>
      <c r="BJ70" s="145"/>
      <c r="BK70" s="145"/>
      <c r="BL70" s="145"/>
      <c r="BM70" s="145"/>
      <c r="BN70" s="145"/>
      <c r="BO70" s="145"/>
      <c r="BP70" s="145"/>
      <c r="BQ70" s="145"/>
      <c r="BR70" s="145"/>
      <c r="BS70" s="145"/>
      <c r="BT70" s="145"/>
      <c r="BU70" s="146"/>
      <c r="BV70" s="144"/>
      <c r="BW70" s="145"/>
      <c r="BX70" s="145"/>
      <c r="BY70" s="145"/>
      <c r="BZ70" s="145"/>
      <c r="CA70" s="145"/>
      <c r="CB70" s="145"/>
      <c r="CC70" s="145"/>
      <c r="CD70" s="145"/>
      <c r="CE70" s="145"/>
      <c r="CF70" s="145"/>
      <c r="CG70" s="145"/>
      <c r="CH70" s="145"/>
      <c r="CI70" s="145"/>
      <c r="CJ70" s="145"/>
      <c r="CK70" s="145"/>
      <c r="CL70" s="145"/>
      <c r="CM70" s="146"/>
      <c r="CN70" s="16"/>
      <c r="CO70" s="16"/>
    </row>
    <row r="71" spans="1:93" ht="12" customHeight="1">
      <c r="A71" s="16"/>
      <c r="B71" s="144"/>
      <c r="C71" s="145"/>
      <c r="D71" s="145"/>
      <c r="E71" s="145"/>
      <c r="F71" s="145"/>
      <c r="G71" s="145"/>
      <c r="H71" s="145"/>
      <c r="I71" s="145"/>
      <c r="J71" s="163"/>
      <c r="K71" s="145"/>
      <c r="L71" s="145"/>
      <c r="M71" s="145"/>
      <c r="N71" s="145"/>
      <c r="O71" s="145"/>
      <c r="P71" s="164"/>
      <c r="Q71" s="145"/>
      <c r="R71" s="145"/>
      <c r="S71" s="146"/>
      <c r="T71" s="144"/>
      <c r="U71" s="145"/>
      <c r="V71" s="145"/>
      <c r="W71" s="145"/>
      <c r="X71" s="145"/>
      <c r="Y71" s="145"/>
      <c r="Z71" s="145"/>
      <c r="AA71" s="145"/>
      <c r="AB71" s="150"/>
      <c r="AC71" s="145"/>
      <c r="AD71" s="145"/>
      <c r="AE71" s="145"/>
      <c r="AF71" s="145"/>
      <c r="AG71" s="145"/>
      <c r="AH71" s="164"/>
      <c r="AI71" s="145"/>
      <c r="AJ71" s="145"/>
      <c r="AK71" s="146"/>
      <c r="AL71" s="144"/>
      <c r="AM71" s="145"/>
      <c r="AN71" s="145"/>
      <c r="AO71" s="145"/>
      <c r="AP71" s="145"/>
      <c r="AQ71" s="145"/>
      <c r="AR71" s="145"/>
      <c r="AS71" s="145"/>
      <c r="AT71" s="150"/>
      <c r="AU71" s="145"/>
      <c r="AV71" s="145"/>
      <c r="AW71" s="145"/>
      <c r="AX71" s="145"/>
      <c r="AY71" s="145"/>
      <c r="AZ71" s="164"/>
      <c r="BA71" s="145"/>
      <c r="BB71" s="145"/>
      <c r="BC71" s="146"/>
      <c r="BD71" s="144"/>
      <c r="BE71" s="145"/>
      <c r="BF71" s="145"/>
      <c r="BG71" s="145"/>
      <c r="BH71" s="145"/>
      <c r="BI71" s="145"/>
      <c r="BJ71" s="145"/>
      <c r="BK71" s="145"/>
      <c r="BL71" s="145"/>
      <c r="BM71" s="145"/>
      <c r="BN71" s="145"/>
      <c r="BO71" s="145"/>
      <c r="BP71" s="145"/>
      <c r="BQ71" s="145"/>
      <c r="BR71" s="145"/>
      <c r="BS71" s="145"/>
      <c r="BT71" s="145"/>
      <c r="BU71" s="146"/>
      <c r="BV71" s="144"/>
      <c r="BW71" s="145"/>
      <c r="BX71" s="145"/>
      <c r="BY71" s="145"/>
      <c r="BZ71" s="145"/>
      <c r="CA71" s="145"/>
      <c r="CB71" s="145"/>
      <c r="CC71" s="145"/>
      <c r="CD71" s="145"/>
      <c r="CE71" s="145"/>
      <c r="CF71" s="145"/>
      <c r="CG71" s="145"/>
      <c r="CH71" s="145"/>
      <c r="CI71" s="145"/>
      <c r="CJ71" s="145"/>
      <c r="CK71" s="145"/>
      <c r="CL71" s="145"/>
      <c r="CM71" s="146"/>
      <c r="CN71" s="16"/>
      <c r="CO71" s="16"/>
    </row>
    <row r="72" spans="1:93" ht="12" customHeight="1">
      <c r="A72" s="16"/>
      <c r="B72" s="144"/>
      <c r="C72" s="145"/>
      <c r="D72" s="145"/>
      <c r="E72" s="145"/>
      <c r="F72" s="145"/>
      <c r="G72" s="145"/>
      <c r="H72" s="145"/>
      <c r="I72" s="145"/>
      <c r="J72" s="163"/>
      <c r="K72" s="145"/>
      <c r="L72" s="145"/>
      <c r="M72" s="145"/>
      <c r="N72" s="145"/>
      <c r="O72" s="145"/>
      <c r="P72" s="164"/>
      <c r="Q72" s="145"/>
      <c r="R72" s="145"/>
      <c r="S72" s="146"/>
      <c r="T72" s="144"/>
      <c r="U72" s="145"/>
      <c r="V72" s="145"/>
      <c r="W72" s="145"/>
      <c r="X72" s="145"/>
      <c r="Y72" s="145"/>
      <c r="Z72" s="145"/>
      <c r="AA72" s="145"/>
      <c r="AB72" s="150"/>
      <c r="AC72" s="145"/>
      <c r="AD72" s="145"/>
      <c r="AE72" s="145"/>
      <c r="AF72" s="145"/>
      <c r="AG72" s="145"/>
      <c r="AH72" s="164"/>
      <c r="AI72" s="145"/>
      <c r="AJ72" s="145"/>
      <c r="AK72" s="146"/>
      <c r="AL72" s="144"/>
      <c r="AM72" s="145"/>
      <c r="AN72" s="145"/>
      <c r="AO72" s="145"/>
      <c r="AP72" s="145"/>
      <c r="AQ72" s="145"/>
      <c r="AR72" s="145"/>
      <c r="AS72" s="145"/>
      <c r="AT72" s="150"/>
      <c r="AU72" s="145"/>
      <c r="AV72" s="145"/>
      <c r="AW72" s="145"/>
      <c r="AX72" s="145"/>
      <c r="AY72" s="145"/>
      <c r="AZ72" s="164"/>
      <c r="BA72" s="145"/>
      <c r="BB72" s="145"/>
      <c r="BC72" s="146"/>
      <c r="BD72" s="144"/>
      <c r="BE72" s="145"/>
      <c r="BF72" s="145"/>
      <c r="BG72" s="145"/>
      <c r="BH72" s="145"/>
      <c r="BI72" s="145"/>
      <c r="BJ72" s="145"/>
      <c r="BK72" s="145"/>
      <c r="BL72" s="145"/>
      <c r="BM72" s="145"/>
      <c r="BN72" s="145"/>
      <c r="BO72" s="145"/>
      <c r="BP72" s="145"/>
      <c r="BQ72" s="145"/>
      <c r="BR72" s="145"/>
      <c r="BS72" s="145"/>
      <c r="BT72" s="145"/>
      <c r="BU72" s="146"/>
      <c r="BV72" s="144"/>
      <c r="BW72" s="145"/>
      <c r="BX72" s="145"/>
      <c r="BY72" s="145"/>
      <c r="BZ72" s="145"/>
      <c r="CA72" s="145"/>
      <c r="CB72" s="145"/>
      <c r="CC72" s="145"/>
      <c r="CD72" s="145"/>
      <c r="CE72" s="145"/>
      <c r="CF72" s="145"/>
      <c r="CG72" s="145"/>
      <c r="CH72" s="145"/>
      <c r="CI72" s="145"/>
      <c r="CJ72" s="145"/>
      <c r="CK72" s="145"/>
      <c r="CL72" s="145"/>
      <c r="CM72" s="146"/>
      <c r="CN72" s="16"/>
      <c r="CO72" s="16"/>
    </row>
    <row r="73" spans="1:93" ht="12" customHeight="1">
      <c r="A73" s="16"/>
      <c r="B73" s="144"/>
      <c r="C73" s="145"/>
      <c r="D73" s="145"/>
      <c r="E73" s="145"/>
      <c r="F73" s="145"/>
      <c r="G73" s="145"/>
      <c r="H73" s="145"/>
      <c r="I73" s="145"/>
      <c r="J73" s="145"/>
      <c r="K73" s="145"/>
      <c r="L73" s="145"/>
      <c r="M73" s="145"/>
      <c r="N73" s="145"/>
      <c r="O73" s="145"/>
      <c r="P73" s="145"/>
      <c r="Q73" s="145"/>
      <c r="R73" s="145"/>
      <c r="S73" s="146"/>
      <c r="T73" s="144"/>
      <c r="U73" s="145"/>
      <c r="V73" s="145"/>
      <c r="W73" s="145"/>
      <c r="X73" s="145"/>
      <c r="Y73" s="145"/>
      <c r="Z73" s="145"/>
      <c r="AA73" s="145"/>
      <c r="AB73" s="145"/>
      <c r="AC73" s="145"/>
      <c r="AD73" s="145"/>
      <c r="AE73" s="145"/>
      <c r="AF73" s="145"/>
      <c r="AG73" s="145"/>
      <c r="AH73" s="145"/>
      <c r="AI73" s="145"/>
      <c r="AJ73" s="145"/>
      <c r="AK73" s="146"/>
      <c r="AL73" s="144"/>
      <c r="AM73" s="145"/>
      <c r="AN73" s="145"/>
      <c r="AO73" s="145"/>
      <c r="AP73" s="145"/>
      <c r="AQ73" s="145"/>
      <c r="AR73" s="145"/>
      <c r="AS73" s="145"/>
      <c r="AT73" s="150"/>
      <c r="AU73" s="145"/>
      <c r="AV73" s="145"/>
      <c r="AW73" s="145"/>
      <c r="AX73" s="145"/>
      <c r="AY73" s="145"/>
      <c r="AZ73" s="164"/>
      <c r="BA73" s="145"/>
      <c r="BB73" s="145"/>
      <c r="BC73" s="146"/>
      <c r="BD73" s="144"/>
      <c r="BE73" s="145"/>
      <c r="BF73" s="145"/>
      <c r="BG73" s="145"/>
      <c r="BH73" s="145"/>
      <c r="BI73" s="145"/>
      <c r="BJ73" s="145"/>
      <c r="BK73" s="145"/>
      <c r="BL73" s="145"/>
      <c r="BM73" s="145"/>
      <c r="BN73" s="145"/>
      <c r="BO73" s="145"/>
      <c r="BP73" s="145"/>
      <c r="BQ73" s="145"/>
      <c r="BR73" s="145"/>
      <c r="BS73" s="145"/>
      <c r="BT73" s="145"/>
      <c r="BU73" s="146"/>
      <c r="BV73" s="144"/>
      <c r="BW73" s="145"/>
      <c r="BX73" s="145"/>
      <c r="BY73" s="145"/>
      <c r="BZ73" s="145"/>
      <c r="CA73" s="145"/>
      <c r="CB73" s="145"/>
      <c r="CC73" s="145"/>
      <c r="CD73" s="145"/>
      <c r="CE73" s="145"/>
      <c r="CF73" s="145"/>
      <c r="CG73" s="145"/>
      <c r="CH73" s="145"/>
      <c r="CI73" s="145"/>
      <c r="CJ73" s="145"/>
      <c r="CK73" s="145"/>
      <c r="CL73" s="145"/>
      <c r="CM73" s="146"/>
      <c r="CN73" s="16"/>
      <c r="CO73" s="16"/>
    </row>
    <row r="74" spans="1:93" ht="12" customHeight="1">
      <c r="A74" s="16"/>
      <c r="B74" s="144"/>
      <c r="C74" s="145"/>
      <c r="D74" s="145"/>
      <c r="E74" s="145"/>
      <c r="F74" s="145"/>
      <c r="G74" s="145"/>
      <c r="H74" s="145"/>
      <c r="I74" s="145"/>
      <c r="J74" s="145"/>
      <c r="K74" s="145"/>
      <c r="L74" s="145"/>
      <c r="M74" s="145"/>
      <c r="N74" s="145"/>
      <c r="O74" s="145"/>
      <c r="P74" s="145"/>
      <c r="Q74" s="145"/>
      <c r="R74" s="145"/>
      <c r="S74" s="146"/>
      <c r="T74" s="144"/>
      <c r="U74" s="145"/>
      <c r="V74" s="145"/>
      <c r="W74" s="145"/>
      <c r="X74" s="145"/>
      <c r="Y74" s="145"/>
      <c r="Z74" s="145"/>
      <c r="AA74" s="145"/>
      <c r="AB74" s="145"/>
      <c r="AC74" s="145"/>
      <c r="AD74" s="145"/>
      <c r="AE74" s="145"/>
      <c r="AF74" s="145"/>
      <c r="AG74" s="145"/>
      <c r="AH74" s="145"/>
      <c r="AI74" s="145"/>
      <c r="AJ74" s="145"/>
      <c r="AK74" s="146"/>
      <c r="AL74" s="144"/>
      <c r="AM74" s="145"/>
      <c r="AN74" s="145"/>
      <c r="AO74" s="145"/>
      <c r="AP74" s="145"/>
      <c r="AQ74" s="145"/>
      <c r="AR74" s="145"/>
      <c r="AS74" s="145"/>
      <c r="AT74" s="145"/>
      <c r="AU74" s="145"/>
      <c r="AV74" s="145"/>
      <c r="AW74" s="145"/>
      <c r="AX74" s="145"/>
      <c r="AY74" s="145"/>
      <c r="AZ74" s="145"/>
      <c r="BA74" s="145"/>
      <c r="BB74" s="145"/>
      <c r="BC74" s="146"/>
      <c r="BD74" s="144"/>
      <c r="BE74" s="145"/>
      <c r="BF74" s="145"/>
      <c r="BG74" s="145"/>
      <c r="BH74" s="145"/>
      <c r="BI74" s="145"/>
      <c r="BJ74" s="145"/>
      <c r="BK74" s="145"/>
      <c r="BL74" s="145"/>
      <c r="BM74" s="145"/>
      <c r="BN74" s="145"/>
      <c r="BO74" s="145"/>
      <c r="BP74" s="145"/>
      <c r="BQ74" s="145"/>
      <c r="BR74" s="145"/>
      <c r="BS74" s="145"/>
      <c r="BT74" s="145"/>
      <c r="BU74" s="146"/>
      <c r="BV74" s="144"/>
      <c r="BW74" s="145"/>
      <c r="BX74" s="145"/>
      <c r="BY74" s="145"/>
      <c r="BZ74" s="145"/>
      <c r="CA74" s="145"/>
      <c r="CB74" s="145"/>
      <c r="CC74" s="145"/>
      <c r="CD74" s="145"/>
      <c r="CE74" s="145"/>
      <c r="CF74" s="145"/>
      <c r="CG74" s="145"/>
      <c r="CH74" s="145"/>
      <c r="CI74" s="145"/>
      <c r="CJ74" s="145"/>
      <c r="CK74" s="145"/>
      <c r="CL74" s="145"/>
      <c r="CM74" s="146"/>
      <c r="CN74" s="16"/>
      <c r="CO74" s="16"/>
    </row>
    <row r="75" spans="1:93" ht="12" customHeight="1">
      <c r="A75" s="16"/>
      <c r="B75" s="144"/>
      <c r="C75" s="145"/>
      <c r="D75" s="145"/>
      <c r="E75" s="145"/>
      <c r="F75" s="145"/>
      <c r="G75" s="145"/>
      <c r="H75" s="145"/>
      <c r="I75" s="145"/>
      <c r="J75" s="145"/>
      <c r="K75" s="145"/>
      <c r="L75" s="145"/>
      <c r="M75" s="145"/>
      <c r="N75" s="145"/>
      <c r="O75" s="145"/>
      <c r="P75" s="145"/>
      <c r="Q75" s="145"/>
      <c r="R75" s="145"/>
      <c r="S75" s="146"/>
      <c r="T75" s="144"/>
      <c r="U75" s="145"/>
      <c r="V75" s="145"/>
      <c r="W75" s="145"/>
      <c r="X75" s="145"/>
      <c r="Y75" s="145"/>
      <c r="Z75" s="145"/>
      <c r="AA75" s="145"/>
      <c r="AB75" s="145"/>
      <c r="AC75" s="145"/>
      <c r="AD75" s="145"/>
      <c r="AE75" s="145"/>
      <c r="AF75" s="145"/>
      <c r="AG75" s="145"/>
      <c r="AH75" s="145"/>
      <c r="AI75" s="145"/>
      <c r="AJ75" s="145"/>
      <c r="AK75" s="146"/>
      <c r="AL75" s="144"/>
      <c r="AM75" s="145"/>
      <c r="AN75" s="145"/>
      <c r="AO75" s="145"/>
      <c r="AP75" s="145"/>
      <c r="AQ75" s="145"/>
      <c r="AR75" s="145"/>
      <c r="AS75" s="145"/>
      <c r="AT75" s="145"/>
      <c r="AU75" s="145"/>
      <c r="AV75" s="145"/>
      <c r="AW75" s="145"/>
      <c r="AX75" s="145"/>
      <c r="AY75" s="145"/>
      <c r="AZ75" s="145"/>
      <c r="BA75" s="145"/>
      <c r="BB75" s="145"/>
      <c r="BC75" s="146"/>
      <c r="BD75" s="144"/>
      <c r="BE75" s="145"/>
      <c r="BF75" s="145"/>
      <c r="BG75" s="145"/>
      <c r="BH75" s="145"/>
      <c r="BI75" s="145"/>
      <c r="BJ75" s="145"/>
      <c r="BK75" s="145"/>
      <c r="BL75" s="145"/>
      <c r="BM75" s="145"/>
      <c r="BN75" s="145"/>
      <c r="BO75" s="145"/>
      <c r="BP75" s="145"/>
      <c r="BQ75" s="145"/>
      <c r="BR75" s="145"/>
      <c r="BS75" s="145"/>
      <c r="BT75" s="145"/>
      <c r="BU75" s="146"/>
      <c r="BV75" s="144"/>
      <c r="BW75" s="145"/>
      <c r="BX75" s="145"/>
      <c r="BY75" s="145"/>
      <c r="BZ75" s="145"/>
      <c r="CA75" s="145"/>
      <c r="CB75" s="145"/>
      <c r="CC75" s="145"/>
      <c r="CD75" s="145"/>
      <c r="CE75" s="145"/>
      <c r="CF75" s="145"/>
      <c r="CG75" s="145"/>
      <c r="CH75" s="145"/>
      <c r="CI75" s="145"/>
      <c r="CJ75" s="145"/>
      <c r="CK75" s="145"/>
      <c r="CL75" s="145"/>
      <c r="CM75" s="146"/>
      <c r="CN75" s="16"/>
      <c r="CO75" s="16"/>
    </row>
    <row r="76" spans="1:93" ht="12" customHeight="1">
      <c r="A76" s="16"/>
      <c r="B76" s="144"/>
      <c r="C76" s="145"/>
      <c r="D76" s="145"/>
      <c r="E76" s="145"/>
      <c r="F76" s="145"/>
      <c r="G76" s="145"/>
      <c r="H76" s="145"/>
      <c r="I76" s="145"/>
      <c r="J76" s="145"/>
      <c r="K76" s="145"/>
      <c r="L76" s="145"/>
      <c r="M76" s="145"/>
      <c r="N76" s="145"/>
      <c r="O76" s="145"/>
      <c r="P76" s="145"/>
      <c r="Q76" s="145"/>
      <c r="R76" s="145"/>
      <c r="S76" s="146"/>
      <c r="T76" s="144"/>
      <c r="U76" s="150"/>
      <c r="V76" s="145"/>
      <c r="W76" s="145"/>
      <c r="X76" s="145"/>
      <c r="Y76" s="145"/>
      <c r="Z76" s="145"/>
      <c r="AA76" s="145"/>
      <c r="AB76" s="145"/>
      <c r="AC76" s="145"/>
      <c r="AD76" s="145"/>
      <c r="AE76" s="145"/>
      <c r="AF76" s="145"/>
      <c r="AG76" s="145"/>
      <c r="AH76" s="145"/>
      <c r="AI76" s="145"/>
      <c r="AJ76" s="145"/>
      <c r="AK76" s="146"/>
      <c r="AL76" s="144"/>
      <c r="AM76" s="145"/>
      <c r="AN76" s="150"/>
      <c r="AO76" s="145"/>
      <c r="AP76" s="145"/>
      <c r="AQ76" s="145"/>
      <c r="AR76" s="145"/>
      <c r="AS76" s="145"/>
      <c r="AT76" s="145"/>
      <c r="AU76" s="145"/>
      <c r="AV76" s="145"/>
      <c r="AW76" s="145"/>
      <c r="AX76" s="145"/>
      <c r="AY76" s="145"/>
      <c r="AZ76" s="145"/>
      <c r="BA76" s="145"/>
      <c r="BB76" s="145"/>
      <c r="BC76" s="146"/>
      <c r="BD76" s="144"/>
      <c r="BE76" s="145"/>
      <c r="BF76" s="145"/>
      <c r="BG76" s="145"/>
      <c r="BH76" s="145"/>
      <c r="BI76" s="145"/>
      <c r="BJ76" s="145"/>
      <c r="BK76" s="145"/>
      <c r="BL76" s="145"/>
      <c r="BM76" s="145"/>
      <c r="BN76" s="145"/>
      <c r="BO76" s="145"/>
      <c r="BP76" s="145"/>
      <c r="BQ76" s="145"/>
      <c r="BR76" s="145"/>
      <c r="BS76" s="145"/>
      <c r="BT76" s="145"/>
      <c r="BU76" s="146"/>
      <c r="BV76" s="144"/>
      <c r="BW76" s="145"/>
      <c r="BX76" s="145"/>
      <c r="BY76" s="145"/>
      <c r="BZ76" s="145"/>
      <c r="CA76" s="145"/>
      <c r="CB76" s="145"/>
      <c r="CC76" s="145"/>
      <c r="CD76" s="145"/>
      <c r="CE76" s="145"/>
      <c r="CF76" s="145"/>
      <c r="CG76" s="145"/>
      <c r="CH76" s="145"/>
      <c r="CI76" s="145"/>
      <c r="CJ76" s="145"/>
      <c r="CK76" s="145"/>
      <c r="CL76" s="145"/>
      <c r="CM76" s="146"/>
      <c r="CN76" s="16"/>
      <c r="CO76" s="16"/>
    </row>
    <row r="77" spans="1:93" ht="12" customHeight="1">
      <c r="A77" s="16"/>
      <c r="B77" s="144"/>
      <c r="C77" s="145"/>
      <c r="D77" s="145"/>
      <c r="E77" s="145"/>
      <c r="F77" s="145"/>
      <c r="G77" s="145"/>
      <c r="H77" s="145"/>
      <c r="I77" s="145"/>
      <c r="J77" s="145"/>
      <c r="K77" s="145"/>
      <c r="L77" s="145"/>
      <c r="M77" s="145"/>
      <c r="N77" s="145"/>
      <c r="O77" s="145"/>
      <c r="P77" s="145"/>
      <c r="Q77" s="145"/>
      <c r="R77" s="145"/>
      <c r="S77" s="146"/>
      <c r="T77" s="144"/>
      <c r="U77" s="145"/>
      <c r="V77" s="145"/>
      <c r="W77" s="145"/>
      <c r="X77" s="145"/>
      <c r="Y77" s="145"/>
      <c r="Z77" s="145"/>
      <c r="AA77" s="145"/>
      <c r="AB77" s="145"/>
      <c r="AC77" s="145"/>
      <c r="AD77" s="145"/>
      <c r="AE77" s="145"/>
      <c r="AF77" s="145"/>
      <c r="AG77" s="145"/>
      <c r="AH77" s="145"/>
      <c r="AI77" s="145"/>
      <c r="AJ77" s="145"/>
      <c r="AK77" s="146"/>
      <c r="AL77" s="144"/>
      <c r="AM77" s="145"/>
      <c r="AN77" s="145"/>
      <c r="AO77" s="145"/>
      <c r="AP77" s="145"/>
      <c r="AQ77" s="145"/>
      <c r="AR77" s="145"/>
      <c r="AS77" s="145"/>
      <c r="AT77" s="145"/>
      <c r="AU77" s="145"/>
      <c r="AV77" s="145"/>
      <c r="AW77" s="145"/>
      <c r="AX77" s="145"/>
      <c r="AY77" s="145"/>
      <c r="AZ77" s="145"/>
      <c r="BA77" s="145"/>
      <c r="BB77" s="145"/>
      <c r="BC77" s="146"/>
      <c r="BD77" s="144"/>
      <c r="BE77" s="145"/>
      <c r="BF77" s="145"/>
      <c r="BG77" s="145"/>
      <c r="BH77" s="145"/>
      <c r="BI77" s="145"/>
      <c r="BJ77" s="145"/>
      <c r="BK77" s="145"/>
      <c r="BL77" s="145"/>
      <c r="BM77" s="145"/>
      <c r="BN77" s="145"/>
      <c r="BO77" s="145"/>
      <c r="BP77" s="145"/>
      <c r="BQ77" s="145"/>
      <c r="BR77" s="145"/>
      <c r="BS77" s="145"/>
      <c r="BT77" s="145"/>
      <c r="BU77" s="146"/>
      <c r="BV77" s="144"/>
      <c r="BW77" s="145"/>
      <c r="BX77" s="145"/>
      <c r="BY77" s="145"/>
      <c r="BZ77" s="145"/>
      <c r="CA77" s="145"/>
      <c r="CB77" s="145"/>
      <c r="CC77" s="145"/>
      <c r="CD77" s="145"/>
      <c r="CE77" s="145"/>
      <c r="CF77" s="145"/>
      <c r="CG77" s="145"/>
      <c r="CH77" s="145"/>
      <c r="CI77" s="145"/>
      <c r="CJ77" s="145"/>
      <c r="CK77" s="145"/>
      <c r="CL77" s="145"/>
      <c r="CM77" s="146"/>
      <c r="CN77" s="16"/>
      <c r="CO77" s="16"/>
    </row>
    <row r="78" spans="1:93" ht="12" customHeight="1">
      <c r="A78" s="16"/>
      <c r="B78" s="144"/>
      <c r="C78" s="145"/>
      <c r="D78" s="145"/>
      <c r="E78" s="145"/>
      <c r="F78" s="145"/>
      <c r="G78" s="145"/>
      <c r="H78" s="145"/>
      <c r="I78" s="145"/>
      <c r="J78" s="145"/>
      <c r="K78" s="145"/>
      <c r="L78" s="145"/>
      <c r="M78" s="145"/>
      <c r="N78" s="145"/>
      <c r="O78" s="145"/>
      <c r="P78" s="145"/>
      <c r="Q78" s="145"/>
      <c r="R78" s="145"/>
      <c r="S78" s="146"/>
      <c r="T78" s="144"/>
      <c r="U78" s="145"/>
      <c r="V78" s="145"/>
      <c r="W78" s="145"/>
      <c r="X78" s="145"/>
      <c r="Y78" s="145"/>
      <c r="Z78" s="145"/>
      <c r="AA78" s="145"/>
      <c r="AB78" s="145"/>
      <c r="AC78" s="145"/>
      <c r="AD78" s="145"/>
      <c r="AE78" s="145"/>
      <c r="AF78" s="145"/>
      <c r="AG78" s="145"/>
      <c r="AH78" s="145"/>
      <c r="AI78" s="145"/>
      <c r="AJ78" s="145"/>
      <c r="AK78" s="146"/>
      <c r="AL78" s="144"/>
      <c r="AM78" s="145"/>
      <c r="AN78" s="145"/>
      <c r="AO78" s="145"/>
      <c r="AP78" s="145"/>
      <c r="AQ78" s="145"/>
      <c r="AR78" s="145"/>
      <c r="AS78" s="145"/>
      <c r="AT78" s="145"/>
      <c r="AU78" s="145"/>
      <c r="AV78" s="145"/>
      <c r="AW78" s="145"/>
      <c r="AX78" s="145"/>
      <c r="AY78" s="145"/>
      <c r="AZ78" s="145"/>
      <c r="BA78" s="145"/>
      <c r="BB78" s="145"/>
      <c r="BC78" s="146"/>
      <c r="BD78" s="144"/>
      <c r="BE78" s="145"/>
      <c r="BF78" s="145"/>
      <c r="BG78" s="145"/>
      <c r="BH78" s="145"/>
      <c r="BI78" s="145"/>
      <c r="BJ78" s="145"/>
      <c r="BK78" s="145"/>
      <c r="BL78" s="145"/>
      <c r="BM78" s="145"/>
      <c r="BN78" s="145"/>
      <c r="BO78" s="145"/>
      <c r="BP78" s="145"/>
      <c r="BQ78" s="145"/>
      <c r="BR78" s="145"/>
      <c r="BS78" s="145"/>
      <c r="BT78" s="145"/>
      <c r="BU78" s="146"/>
      <c r="BV78" s="144"/>
      <c r="BW78" s="145"/>
      <c r="BX78" s="145"/>
      <c r="BY78" s="145"/>
      <c r="BZ78" s="145"/>
      <c r="CA78" s="145"/>
      <c r="CB78" s="145"/>
      <c r="CC78" s="145"/>
      <c r="CD78" s="145"/>
      <c r="CE78" s="145"/>
      <c r="CF78" s="145"/>
      <c r="CG78" s="145"/>
      <c r="CH78" s="145"/>
      <c r="CI78" s="145"/>
      <c r="CJ78" s="145"/>
      <c r="CK78" s="145"/>
      <c r="CL78" s="145"/>
      <c r="CM78" s="146"/>
      <c r="CN78" s="16"/>
      <c r="CO78" s="16"/>
    </row>
    <row r="79" spans="1:93" ht="12" customHeight="1">
      <c r="A79" s="16"/>
      <c r="B79" s="144"/>
      <c r="C79" s="145"/>
      <c r="D79" s="145"/>
      <c r="E79" s="145"/>
      <c r="F79" s="145"/>
      <c r="G79" s="145"/>
      <c r="H79" s="145"/>
      <c r="I79" s="145"/>
      <c r="J79" s="145"/>
      <c r="K79" s="145"/>
      <c r="L79" s="145"/>
      <c r="M79" s="145"/>
      <c r="N79" s="145"/>
      <c r="O79" s="145"/>
      <c r="P79" s="145"/>
      <c r="Q79" s="145"/>
      <c r="R79" s="145"/>
      <c r="S79" s="146"/>
      <c r="T79" s="144"/>
      <c r="U79" s="145"/>
      <c r="V79" s="145"/>
      <c r="W79" s="145"/>
      <c r="X79" s="145"/>
      <c r="Y79" s="145"/>
      <c r="Z79" s="145"/>
      <c r="AA79" s="145"/>
      <c r="AB79" s="145"/>
      <c r="AC79" s="145"/>
      <c r="AD79" s="145"/>
      <c r="AE79" s="145"/>
      <c r="AF79" s="145"/>
      <c r="AG79" s="145"/>
      <c r="AH79" s="145"/>
      <c r="AI79" s="145"/>
      <c r="AJ79" s="145"/>
      <c r="AK79" s="146"/>
      <c r="AL79" s="144"/>
      <c r="AM79" s="145"/>
      <c r="AN79" s="145"/>
      <c r="AO79" s="145"/>
      <c r="AP79" s="145"/>
      <c r="AQ79" s="145"/>
      <c r="AR79" s="145"/>
      <c r="AS79" s="145"/>
      <c r="AT79" s="145"/>
      <c r="AU79" s="145"/>
      <c r="AV79" s="145"/>
      <c r="AW79" s="145"/>
      <c r="AX79" s="145"/>
      <c r="AY79" s="145"/>
      <c r="AZ79" s="145"/>
      <c r="BA79" s="145"/>
      <c r="BB79" s="145"/>
      <c r="BC79" s="146"/>
      <c r="BD79" s="144"/>
      <c r="BE79" s="145"/>
      <c r="BF79" s="145"/>
      <c r="BG79" s="145"/>
      <c r="BH79" s="145"/>
      <c r="BI79" s="145"/>
      <c r="BJ79" s="145"/>
      <c r="BK79" s="145"/>
      <c r="BL79" s="145"/>
      <c r="BM79" s="145"/>
      <c r="BN79" s="145"/>
      <c r="BO79" s="145"/>
      <c r="BP79" s="145"/>
      <c r="BQ79" s="145"/>
      <c r="BR79" s="145"/>
      <c r="BS79" s="145"/>
      <c r="BT79" s="145"/>
      <c r="BU79" s="146"/>
      <c r="BV79" s="144"/>
      <c r="BW79" s="145"/>
      <c r="BX79" s="145"/>
      <c r="BY79" s="145"/>
      <c r="BZ79" s="145"/>
      <c r="CA79" s="145"/>
      <c r="CB79" s="145"/>
      <c r="CC79" s="145"/>
      <c r="CD79" s="145"/>
      <c r="CE79" s="145"/>
      <c r="CF79" s="145"/>
      <c r="CG79" s="145"/>
      <c r="CH79" s="145"/>
      <c r="CI79" s="145"/>
      <c r="CJ79" s="145"/>
      <c r="CK79" s="145"/>
      <c r="CL79" s="145"/>
      <c r="CM79" s="146"/>
      <c r="CN79" s="16"/>
      <c r="CO79" s="16"/>
    </row>
    <row r="80" spans="1:93" ht="12" customHeight="1">
      <c r="A80" s="16"/>
      <c r="B80" s="144"/>
      <c r="C80" s="145"/>
      <c r="D80" s="145"/>
      <c r="E80" s="145"/>
      <c r="F80" s="145"/>
      <c r="G80" s="145"/>
      <c r="H80" s="145"/>
      <c r="I80" s="145"/>
      <c r="J80" s="145"/>
      <c r="K80" s="145"/>
      <c r="L80" s="145"/>
      <c r="M80" s="145"/>
      <c r="N80" s="145"/>
      <c r="O80" s="145"/>
      <c r="P80" s="145"/>
      <c r="Q80" s="145"/>
      <c r="R80" s="145"/>
      <c r="S80" s="146"/>
      <c r="T80" s="144"/>
      <c r="U80" s="145"/>
      <c r="V80" s="145"/>
      <c r="W80" s="145"/>
      <c r="X80" s="145"/>
      <c r="Y80" s="145"/>
      <c r="Z80" s="145"/>
      <c r="AA80" s="145"/>
      <c r="AB80" s="145"/>
      <c r="AC80" s="145"/>
      <c r="AD80" s="145"/>
      <c r="AE80" s="145"/>
      <c r="AF80" s="145"/>
      <c r="AG80" s="145"/>
      <c r="AH80" s="145"/>
      <c r="AI80" s="145"/>
      <c r="AJ80" s="145"/>
      <c r="AK80" s="146"/>
      <c r="AL80" s="144"/>
      <c r="AM80" s="145"/>
      <c r="AN80" s="145"/>
      <c r="AO80" s="145"/>
      <c r="AP80" s="145"/>
      <c r="AQ80" s="145"/>
      <c r="AR80" s="145"/>
      <c r="AS80" s="145"/>
      <c r="AT80" s="145"/>
      <c r="AU80" s="145"/>
      <c r="AV80" s="145"/>
      <c r="AW80" s="145"/>
      <c r="AX80" s="145"/>
      <c r="AY80" s="145"/>
      <c r="AZ80" s="145"/>
      <c r="BA80" s="145"/>
      <c r="BB80" s="145"/>
      <c r="BC80" s="146"/>
      <c r="BD80" s="144"/>
      <c r="BE80" s="145"/>
      <c r="BF80" s="145"/>
      <c r="BG80" s="145"/>
      <c r="BH80" s="145"/>
      <c r="BI80" s="145"/>
      <c r="BJ80" s="145"/>
      <c r="BK80" s="145"/>
      <c r="BL80" s="145"/>
      <c r="BM80" s="145"/>
      <c r="BN80" s="145"/>
      <c r="BO80" s="145"/>
      <c r="BP80" s="145"/>
      <c r="BQ80" s="145"/>
      <c r="BR80" s="145"/>
      <c r="BS80" s="145"/>
      <c r="BT80" s="145"/>
      <c r="BU80" s="146"/>
      <c r="BV80" s="144"/>
      <c r="BW80" s="145"/>
      <c r="BX80" s="145"/>
      <c r="BY80" s="145"/>
      <c r="BZ80" s="145"/>
      <c r="CA80" s="145"/>
      <c r="CB80" s="145"/>
      <c r="CC80" s="145"/>
      <c r="CD80" s="145"/>
      <c r="CE80" s="145"/>
      <c r="CF80" s="145"/>
      <c r="CG80" s="145"/>
      <c r="CH80" s="145"/>
      <c r="CI80" s="145"/>
      <c r="CJ80" s="145"/>
      <c r="CK80" s="145"/>
      <c r="CL80" s="145"/>
      <c r="CM80" s="146"/>
      <c r="CN80" s="16"/>
      <c r="CO80" s="16"/>
    </row>
    <row r="81" spans="1:93" ht="12" customHeight="1">
      <c r="A81" s="16"/>
      <c r="B81" s="144"/>
      <c r="C81" s="145"/>
      <c r="D81" s="145"/>
      <c r="E81" s="145"/>
      <c r="F81" s="145"/>
      <c r="G81" s="145"/>
      <c r="H81" s="145"/>
      <c r="I81" s="145"/>
      <c r="J81" s="145"/>
      <c r="K81" s="145"/>
      <c r="L81" s="145"/>
      <c r="M81" s="145"/>
      <c r="N81" s="145"/>
      <c r="O81" s="145"/>
      <c r="P81" s="145"/>
      <c r="Q81" s="145"/>
      <c r="R81" s="145"/>
      <c r="S81" s="146"/>
      <c r="T81" s="144"/>
      <c r="U81" s="145"/>
      <c r="V81" s="145"/>
      <c r="W81" s="145"/>
      <c r="X81" s="145"/>
      <c r="Y81" s="145"/>
      <c r="Z81" s="145"/>
      <c r="AA81" s="145"/>
      <c r="AB81" s="145"/>
      <c r="AC81" s="145"/>
      <c r="AD81" s="145"/>
      <c r="AE81" s="145"/>
      <c r="AF81" s="145"/>
      <c r="AG81" s="145"/>
      <c r="AH81" s="145"/>
      <c r="AI81" s="145"/>
      <c r="AJ81" s="145"/>
      <c r="AK81" s="146"/>
      <c r="AL81" s="144"/>
      <c r="AM81" s="145"/>
      <c r="AN81" s="145"/>
      <c r="AO81" s="145"/>
      <c r="AP81" s="145"/>
      <c r="AQ81" s="145"/>
      <c r="AR81" s="145"/>
      <c r="AS81" s="145"/>
      <c r="AT81" s="145"/>
      <c r="AU81" s="145"/>
      <c r="AV81" s="145"/>
      <c r="AW81" s="145"/>
      <c r="AX81" s="145"/>
      <c r="AY81" s="145"/>
      <c r="AZ81" s="145"/>
      <c r="BA81" s="145"/>
      <c r="BB81" s="145"/>
      <c r="BC81" s="146"/>
      <c r="BD81" s="144"/>
      <c r="BE81" s="145"/>
      <c r="BF81" s="145"/>
      <c r="BG81" s="145"/>
      <c r="BH81" s="145"/>
      <c r="BI81" s="145"/>
      <c r="BJ81" s="145"/>
      <c r="BK81" s="145"/>
      <c r="BL81" s="145"/>
      <c r="BM81" s="145"/>
      <c r="BN81" s="145"/>
      <c r="BO81" s="145"/>
      <c r="BP81" s="145"/>
      <c r="BQ81" s="145"/>
      <c r="BR81" s="145"/>
      <c r="BS81" s="145"/>
      <c r="BT81" s="145"/>
      <c r="BU81" s="146"/>
      <c r="BV81" s="144"/>
      <c r="BW81" s="145"/>
      <c r="BX81" s="145"/>
      <c r="BY81" s="145"/>
      <c r="BZ81" s="145"/>
      <c r="CA81" s="145"/>
      <c r="CB81" s="145"/>
      <c r="CC81" s="145"/>
      <c r="CD81" s="145"/>
      <c r="CE81" s="145"/>
      <c r="CF81" s="145"/>
      <c r="CG81" s="145"/>
      <c r="CH81" s="145"/>
      <c r="CI81" s="145"/>
      <c r="CJ81" s="145"/>
      <c r="CK81" s="145"/>
      <c r="CL81" s="145"/>
      <c r="CM81" s="146"/>
      <c r="CN81" s="16"/>
      <c r="CO81" s="16"/>
    </row>
    <row r="82" spans="1:93" ht="12" customHeight="1">
      <c r="A82" s="16"/>
      <c r="B82" s="144"/>
      <c r="C82" s="145"/>
      <c r="D82" s="145"/>
      <c r="E82" s="145"/>
      <c r="F82" s="145"/>
      <c r="G82" s="145"/>
      <c r="H82" s="145"/>
      <c r="I82" s="145"/>
      <c r="J82" s="145"/>
      <c r="K82" s="145"/>
      <c r="L82" s="145"/>
      <c r="M82" s="145"/>
      <c r="N82" s="145"/>
      <c r="O82" s="145"/>
      <c r="P82" s="145"/>
      <c r="Q82" s="145"/>
      <c r="R82" s="145"/>
      <c r="S82" s="146"/>
      <c r="T82" s="144"/>
      <c r="U82" s="145"/>
      <c r="V82" s="145"/>
      <c r="W82" s="145"/>
      <c r="X82" s="145"/>
      <c r="Y82" s="145"/>
      <c r="Z82" s="145"/>
      <c r="AA82" s="145"/>
      <c r="AB82" s="145"/>
      <c r="AC82" s="145"/>
      <c r="AD82" s="145"/>
      <c r="AE82" s="145"/>
      <c r="AF82" s="145"/>
      <c r="AG82" s="145"/>
      <c r="AH82" s="145"/>
      <c r="AI82" s="145"/>
      <c r="AJ82" s="145"/>
      <c r="AK82" s="146"/>
      <c r="AL82" s="144"/>
      <c r="AM82" s="145"/>
      <c r="AN82" s="145"/>
      <c r="AO82" s="145"/>
      <c r="AP82" s="145"/>
      <c r="AQ82" s="145"/>
      <c r="AR82" s="145"/>
      <c r="AS82" s="145"/>
      <c r="AT82" s="145"/>
      <c r="AU82" s="145"/>
      <c r="AV82" s="145"/>
      <c r="AW82" s="145"/>
      <c r="AX82" s="145"/>
      <c r="AY82" s="145"/>
      <c r="AZ82" s="145"/>
      <c r="BA82" s="145"/>
      <c r="BB82" s="145"/>
      <c r="BC82" s="146"/>
      <c r="BD82" s="144"/>
      <c r="BE82" s="145"/>
      <c r="BF82" s="145"/>
      <c r="BG82" s="145"/>
      <c r="BH82" s="145"/>
      <c r="BI82" s="145"/>
      <c r="BJ82" s="145"/>
      <c r="BK82" s="145"/>
      <c r="BL82" s="145"/>
      <c r="BM82" s="145"/>
      <c r="BN82" s="145"/>
      <c r="BO82" s="145"/>
      <c r="BP82" s="145"/>
      <c r="BQ82" s="145"/>
      <c r="BR82" s="145"/>
      <c r="BS82" s="145"/>
      <c r="BT82" s="145"/>
      <c r="BU82" s="146"/>
      <c r="BV82" s="144"/>
      <c r="BW82" s="145"/>
      <c r="BX82" s="145"/>
      <c r="BY82" s="145"/>
      <c r="BZ82" s="145"/>
      <c r="CA82" s="145"/>
      <c r="CB82" s="145"/>
      <c r="CC82" s="145"/>
      <c r="CD82" s="145"/>
      <c r="CE82" s="145"/>
      <c r="CF82" s="145"/>
      <c r="CG82" s="145"/>
      <c r="CH82" s="145"/>
      <c r="CI82" s="145"/>
      <c r="CJ82" s="145"/>
      <c r="CK82" s="145"/>
      <c r="CL82" s="145"/>
      <c r="CM82" s="146"/>
      <c r="CN82" s="16"/>
      <c r="CO82" s="16"/>
    </row>
    <row r="83" spans="1:93" ht="12" customHeight="1">
      <c r="A83" s="16"/>
      <c r="B83" s="144"/>
      <c r="C83" s="145"/>
      <c r="D83" s="145"/>
      <c r="E83" s="145"/>
      <c r="F83" s="145"/>
      <c r="G83" s="145"/>
      <c r="H83" s="145"/>
      <c r="I83" s="145"/>
      <c r="J83" s="145"/>
      <c r="K83" s="145"/>
      <c r="L83" s="145"/>
      <c r="M83" s="145"/>
      <c r="N83" s="145"/>
      <c r="O83" s="145"/>
      <c r="P83" s="145"/>
      <c r="Q83" s="145"/>
      <c r="R83" s="145"/>
      <c r="S83" s="146"/>
      <c r="T83" s="144"/>
      <c r="U83" s="145"/>
      <c r="V83" s="145"/>
      <c r="W83" s="145"/>
      <c r="X83" s="145"/>
      <c r="Y83" s="145"/>
      <c r="Z83" s="145"/>
      <c r="AA83" s="145"/>
      <c r="AB83" s="145"/>
      <c r="AC83" s="145"/>
      <c r="AD83" s="145"/>
      <c r="AE83" s="145"/>
      <c r="AF83" s="145"/>
      <c r="AG83" s="145"/>
      <c r="AH83" s="145"/>
      <c r="AI83" s="145"/>
      <c r="AJ83" s="145"/>
      <c r="AK83" s="146"/>
      <c r="AL83" s="144"/>
      <c r="AM83" s="145"/>
      <c r="AN83" s="145"/>
      <c r="AO83" s="145"/>
      <c r="AP83" s="145"/>
      <c r="AQ83" s="145"/>
      <c r="AR83" s="145"/>
      <c r="AS83" s="145"/>
      <c r="AT83" s="145"/>
      <c r="AU83" s="145"/>
      <c r="AV83" s="145"/>
      <c r="AW83" s="145"/>
      <c r="AX83" s="145"/>
      <c r="AY83" s="145"/>
      <c r="AZ83" s="145"/>
      <c r="BA83" s="145"/>
      <c r="BB83" s="145"/>
      <c r="BC83" s="146"/>
      <c r="BD83" s="144"/>
      <c r="BE83" s="145"/>
      <c r="BF83" s="145"/>
      <c r="BG83" s="145"/>
      <c r="BH83" s="145"/>
      <c r="BI83" s="145"/>
      <c r="BJ83" s="145"/>
      <c r="BK83" s="145"/>
      <c r="BL83" s="145"/>
      <c r="BM83" s="145"/>
      <c r="BN83" s="145"/>
      <c r="BO83" s="145"/>
      <c r="BP83" s="145"/>
      <c r="BQ83" s="145"/>
      <c r="BR83" s="145"/>
      <c r="BS83" s="145"/>
      <c r="BT83" s="145"/>
      <c r="BU83" s="146"/>
      <c r="BV83" s="144"/>
      <c r="BW83" s="145"/>
      <c r="BX83" s="145"/>
      <c r="BY83" s="145"/>
      <c r="BZ83" s="145"/>
      <c r="CA83" s="145"/>
      <c r="CB83" s="145"/>
      <c r="CC83" s="145"/>
      <c r="CD83" s="145"/>
      <c r="CE83" s="145"/>
      <c r="CF83" s="145"/>
      <c r="CG83" s="145"/>
      <c r="CH83" s="145"/>
      <c r="CI83" s="145"/>
      <c r="CJ83" s="145"/>
      <c r="CK83" s="145"/>
      <c r="CL83" s="145"/>
      <c r="CM83" s="146"/>
      <c r="CN83" s="16"/>
      <c r="CO83" s="16"/>
    </row>
    <row r="84" spans="1:93" ht="12" customHeight="1">
      <c r="A84" s="16"/>
      <c r="B84" s="144"/>
      <c r="C84" s="145"/>
      <c r="D84" s="145"/>
      <c r="E84" s="145"/>
      <c r="F84" s="145"/>
      <c r="G84" s="145"/>
      <c r="H84" s="145"/>
      <c r="I84" s="145"/>
      <c r="J84" s="145"/>
      <c r="K84" s="145"/>
      <c r="L84" s="145"/>
      <c r="M84" s="145"/>
      <c r="N84" s="145"/>
      <c r="O84" s="145"/>
      <c r="P84" s="145"/>
      <c r="Q84" s="145"/>
      <c r="R84" s="145"/>
      <c r="S84" s="146"/>
      <c r="T84" s="144"/>
      <c r="U84" s="145"/>
      <c r="V84" s="145"/>
      <c r="W84" s="145"/>
      <c r="X84" s="145"/>
      <c r="Y84" s="145"/>
      <c r="Z84" s="145"/>
      <c r="AA84" s="145"/>
      <c r="AB84" s="145"/>
      <c r="AC84" s="145"/>
      <c r="AD84" s="145"/>
      <c r="AE84" s="145"/>
      <c r="AF84" s="145"/>
      <c r="AG84" s="145"/>
      <c r="AH84" s="145"/>
      <c r="AI84" s="145"/>
      <c r="AJ84" s="145"/>
      <c r="AK84" s="146"/>
      <c r="AL84" s="144"/>
      <c r="AM84" s="145"/>
      <c r="AN84" s="145"/>
      <c r="AO84" s="145"/>
      <c r="AP84" s="145"/>
      <c r="AQ84" s="145"/>
      <c r="AR84" s="145"/>
      <c r="AS84" s="145"/>
      <c r="AT84" s="145"/>
      <c r="AU84" s="145"/>
      <c r="AV84" s="145"/>
      <c r="AW84" s="145"/>
      <c r="AX84" s="145"/>
      <c r="AY84" s="145"/>
      <c r="AZ84" s="145"/>
      <c r="BA84" s="145"/>
      <c r="BB84" s="145"/>
      <c r="BC84" s="146"/>
      <c r="BD84" s="144"/>
      <c r="BE84" s="145"/>
      <c r="BF84" s="145"/>
      <c r="BG84" s="145"/>
      <c r="BH84" s="145"/>
      <c r="BI84" s="145"/>
      <c r="BJ84" s="145"/>
      <c r="BK84" s="145"/>
      <c r="BL84" s="145"/>
      <c r="BM84" s="145"/>
      <c r="BN84" s="145"/>
      <c r="BO84" s="145"/>
      <c r="BP84" s="145"/>
      <c r="BQ84" s="145"/>
      <c r="BR84" s="145"/>
      <c r="BS84" s="145"/>
      <c r="BT84" s="145"/>
      <c r="BU84" s="146"/>
      <c r="BV84" s="144"/>
      <c r="BW84" s="145"/>
      <c r="BX84" s="145"/>
      <c r="BY84" s="145"/>
      <c r="BZ84" s="145"/>
      <c r="CA84" s="145"/>
      <c r="CB84" s="145"/>
      <c r="CC84" s="145"/>
      <c r="CD84" s="145"/>
      <c r="CE84" s="145"/>
      <c r="CF84" s="145"/>
      <c r="CG84" s="145"/>
      <c r="CH84" s="145"/>
      <c r="CI84" s="145"/>
      <c r="CJ84" s="145"/>
      <c r="CK84" s="145"/>
      <c r="CL84" s="145"/>
      <c r="CM84" s="146"/>
      <c r="CN84" s="16"/>
      <c r="CO84" s="16"/>
    </row>
    <row r="85" spans="1:93" ht="12" customHeight="1">
      <c r="A85" s="16"/>
      <c r="B85" s="144"/>
      <c r="C85" s="145"/>
      <c r="D85" s="145"/>
      <c r="E85" s="145"/>
      <c r="F85" s="145"/>
      <c r="G85" s="145"/>
      <c r="H85" s="145"/>
      <c r="I85" s="145"/>
      <c r="J85" s="145"/>
      <c r="K85" s="145"/>
      <c r="L85" s="145"/>
      <c r="M85" s="145"/>
      <c r="N85" s="145"/>
      <c r="O85" s="145"/>
      <c r="P85" s="145"/>
      <c r="Q85" s="145"/>
      <c r="R85" s="145"/>
      <c r="S85" s="146"/>
      <c r="T85" s="144"/>
      <c r="U85" s="145"/>
      <c r="V85" s="145"/>
      <c r="W85" s="145"/>
      <c r="X85" s="145"/>
      <c r="Y85" s="145"/>
      <c r="Z85" s="145"/>
      <c r="AA85" s="145"/>
      <c r="AB85" s="145"/>
      <c r="AC85" s="145"/>
      <c r="AD85" s="145"/>
      <c r="AE85" s="145"/>
      <c r="AF85" s="145"/>
      <c r="AG85" s="145"/>
      <c r="AH85" s="145"/>
      <c r="AI85" s="145"/>
      <c r="AJ85" s="145"/>
      <c r="AK85" s="146"/>
      <c r="AL85" s="144"/>
      <c r="AM85" s="145"/>
      <c r="AN85" s="145"/>
      <c r="AO85" s="145"/>
      <c r="AP85" s="145"/>
      <c r="AQ85" s="145"/>
      <c r="AR85" s="145"/>
      <c r="AS85" s="145"/>
      <c r="AT85" s="145"/>
      <c r="AU85" s="145"/>
      <c r="AV85" s="145"/>
      <c r="AW85" s="145"/>
      <c r="AX85" s="145"/>
      <c r="AY85" s="145"/>
      <c r="AZ85" s="145"/>
      <c r="BA85" s="145"/>
      <c r="BB85" s="145"/>
      <c r="BC85" s="146"/>
      <c r="BD85" s="144"/>
      <c r="BE85" s="145"/>
      <c r="BF85" s="145"/>
      <c r="BG85" s="145"/>
      <c r="BH85" s="145"/>
      <c r="BI85" s="145"/>
      <c r="BJ85" s="145"/>
      <c r="BK85" s="145"/>
      <c r="BL85" s="145"/>
      <c r="BM85" s="145"/>
      <c r="BN85" s="145"/>
      <c r="BO85" s="145"/>
      <c r="BP85" s="145"/>
      <c r="BQ85" s="145"/>
      <c r="BR85" s="145"/>
      <c r="BS85" s="145"/>
      <c r="BT85" s="145"/>
      <c r="BU85" s="146"/>
      <c r="BV85" s="144"/>
      <c r="BW85" s="145"/>
      <c r="BX85" s="145"/>
      <c r="BY85" s="145"/>
      <c r="BZ85" s="145"/>
      <c r="CA85" s="145"/>
      <c r="CB85" s="145"/>
      <c r="CC85" s="145"/>
      <c r="CD85" s="145"/>
      <c r="CE85" s="145"/>
      <c r="CF85" s="145"/>
      <c r="CG85" s="145"/>
      <c r="CH85" s="145"/>
      <c r="CI85" s="145"/>
      <c r="CJ85" s="145"/>
      <c r="CK85" s="145"/>
      <c r="CL85" s="145"/>
      <c r="CM85" s="146"/>
      <c r="CN85" s="16"/>
      <c r="CO85" s="16"/>
    </row>
    <row r="86" spans="1:93" ht="12" customHeight="1">
      <c r="A86" s="16"/>
      <c r="B86" s="144"/>
      <c r="C86" s="145"/>
      <c r="D86" s="145"/>
      <c r="E86" s="145"/>
      <c r="F86" s="145"/>
      <c r="G86" s="145"/>
      <c r="H86" s="145"/>
      <c r="I86" s="145"/>
      <c r="J86" s="145"/>
      <c r="K86" s="145"/>
      <c r="L86" s="145"/>
      <c r="M86" s="145"/>
      <c r="N86" s="145"/>
      <c r="O86" s="145"/>
      <c r="P86" s="145"/>
      <c r="Q86" s="145"/>
      <c r="R86" s="145"/>
      <c r="S86" s="146"/>
      <c r="T86" s="144"/>
      <c r="U86" s="145"/>
      <c r="V86" s="145"/>
      <c r="W86" s="145"/>
      <c r="X86" s="145"/>
      <c r="Y86" s="145"/>
      <c r="Z86" s="145"/>
      <c r="AA86" s="145"/>
      <c r="AB86" s="145"/>
      <c r="AC86" s="145"/>
      <c r="AD86" s="145"/>
      <c r="AE86" s="145"/>
      <c r="AF86" s="145"/>
      <c r="AG86" s="145"/>
      <c r="AH86" s="145"/>
      <c r="AI86" s="145"/>
      <c r="AJ86" s="145"/>
      <c r="AK86" s="146"/>
      <c r="AL86" s="144"/>
      <c r="AM86" s="145"/>
      <c r="AN86" s="145"/>
      <c r="AO86" s="145"/>
      <c r="AP86" s="145"/>
      <c r="AQ86" s="145"/>
      <c r="AR86" s="145"/>
      <c r="AS86" s="145"/>
      <c r="AT86" s="145"/>
      <c r="AU86" s="145"/>
      <c r="AV86" s="145"/>
      <c r="AW86" s="145"/>
      <c r="AX86" s="145"/>
      <c r="AY86" s="145"/>
      <c r="AZ86" s="145"/>
      <c r="BA86" s="145"/>
      <c r="BB86" s="145"/>
      <c r="BC86" s="146"/>
      <c r="BD86" s="144"/>
      <c r="BE86" s="145"/>
      <c r="BF86" s="145"/>
      <c r="BG86" s="145"/>
      <c r="BH86" s="145"/>
      <c r="BI86" s="145"/>
      <c r="BJ86" s="145"/>
      <c r="BK86" s="145"/>
      <c r="BL86" s="145"/>
      <c r="BM86" s="145"/>
      <c r="BN86" s="145"/>
      <c r="BO86" s="145"/>
      <c r="BP86" s="145"/>
      <c r="BQ86" s="145"/>
      <c r="BR86" s="145"/>
      <c r="BS86" s="145"/>
      <c r="BT86" s="145"/>
      <c r="BU86" s="146"/>
      <c r="BV86" s="144"/>
      <c r="BW86" s="145"/>
      <c r="BX86" s="145"/>
      <c r="BY86" s="145"/>
      <c r="BZ86" s="145"/>
      <c r="CA86" s="145"/>
      <c r="CB86" s="145"/>
      <c r="CC86" s="145"/>
      <c r="CD86" s="145"/>
      <c r="CE86" s="145"/>
      <c r="CF86" s="145"/>
      <c r="CG86" s="145"/>
      <c r="CH86" s="145"/>
      <c r="CI86" s="145"/>
      <c r="CJ86" s="145"/>
      <c r="CK86" s="145"/>
      <c r="CL86" s="145"/>
      <c r="CM86" s="146"/>
      <c r="CN86" s="16"/>
      <c r="CO86" s="16"/>
    </row>
    <row r="87" spans="1:93" ht="12" customHeight="1">
      <c r="A87" s="16"/>
      <c r="B87" s="144"/>
      <c r="C87" s="145"/>
      <c r="D87" s="145"/>
      <c r="E87" s="145"/>
      <c r="F87" s="145"/>
      <c r="G87" s="145"/>
      <c r="H87" s="145"/>
      <c r="I87" s="145"/>
      <c r="J87" s="145"/>
      <c r="K87" s="145"/>
      <c r="L87" s="145"/>
      <c r="M87" s="145"/>
      <c r="N87" s="145"/>
      <c r="O87" s="145"/>
      <c r="P87" s="145"/>
      <c r="Q87" s="145"/>
      <c r="R87" s="145"/>
      <c r="S87" s="146"/>
      <c r="T87" s="144"/>
      <c r="U87" s="145"/>
      <c r="V87" s="145"/>
      <c r="W87" s="145"/>
      <c r="X87" s="145"/>
      <c r="Y87" s="145"/>
      <c r="Z87" s="145"/>
      <c r="AA87" s="145"/>
      <c r="AB87" s="145"/>
      <c r="AC87" s="145"/>
      <c r="AD87" s="145"/>
      <c r="AE87" s="145"/>
      <c r="AF87" s="145"/>
      <c r="AG87" s="145"/>
      <c r="AH87" s="145"/>
      <c r="AI87" s="145"/>
      <c r="AJ87" s="145"/>
      <c r="AK87" s="146"/>
      <c r="AL87" s="144"/>
      <c r="AM87" s="145"/>
      <c r="AN87" s="145"/>
      <c r="AO87" s="145"/>
      <c r="AP87" s="145"/>
      <c r="AQ87" s="145"/>
      <c r="AR87" s="145"/>
      <c r="AS87" s="145"/>
      <c r="AT87" s="145"/>
      <c r="AU87" s="145"/>
      <c r="AV87" s="145"/>
      <c r="AW87" s="145"/>
      <c r="AX87" s="145"/>
      <c r="AY87" s="145"/>
      <c r="AZ87" s="145"/>
      <c r="BA87" s="145"/>
      <c r="BB87" s="145"/>
      <c r="BC87" s="146"/>
      <c r="BD87" s="144"/>
      <c r="BE87" s="145"/>
      <c r="BF87" s="145"/>
      <c r="BG87" s="145"/>
      <c r="BH87" s="145"/>
      <c r="BI87" s="145"/>
      <c r="BJ87" s="145"/>
      <c r="BK87" s="145"/>
      <c r="BL87" s="145"/>
      <c r="BM87" s="145"/>
      <c r="BN87" s="145"/>
      <c r="BO87" s="145"/>
      <c r="BP87" s="145"/>
      <c r="BQ87" s="145"/>
      <c r="BR87" s="145"/>
      <c r="BS87" s="145"/>
      <c r="BT87" s="145"/>
      <c r="BU87" s="146"/>
      <c r="BV87" s="144"/>
      <c r="BW87" s="145"/>
      <c r="BX87" s="145"/>
      <c r="BY87" s="145"/>
      <c r="BZ87" s="145"/>
      <c r="CA87" s="145"/>
      <c r="CB87" s="145"/>
      <c r="CC87" s="145"/>
      <c r="CD87" s="145"/>
      <c r="CE87" s="145"/>
      <c r="CF87" s="145"/>
      <c r="CG87" s="145"/>
      <c r="CH87" s="145"/>
      <c r="CI87" s="145"/>
      <c r="CJ87" s="145"/>
      <c r="CK87" s="145"/>
      <c r="CL87" s="145"/>
      <c r="CM87" s="146"/>
      <c r="CN87" s="16"/>
      <c r="CO87" s="16"/>
    </row>
    <row r="88" spans="1:93" ht="12" customHeight="1">
      <c r="A88" s="16"/>
      <c r="B88" s="144"/>
      <c r="C88" s="145"/>
      <c r="D88" s="145"/>
      <c r="E88" s="145"/>
      <c r="F88" s="145"/>
      <c r="G88" s="145"/>
      <c r="H88" s="145"/>
      <c r="I88" s="145"/>
      <c r="J88" s="145"/>
      <c r="K88" s="145"/>
      <c r="L88" s="145"/>
      <c r="M88" s="145"/>
      <c r="N88" s="145"/>
      <c r="O88" s="145"/>
      <c r="P88" s="145"/>
      <c r="Q88" s="145"/>
      <c r="R88" s="145"/>
      <c r="S88" s="146"/>
      <c r="T88" s="144"/>
      <c r="U88" s="145"/>
      <c r="V88" s="145"/>
      <c r="W88" s="145"/>
      <c r="X88" s="145"/>
      <c r="Y88" s="145"/>
      <c r="Z88" s="145"/>
      <c r="AA88" s="145"/>
      <c r="AB88" s="145"/>
      <c r="AC88" s="145"/>
      <c r="AD88" s="145"/>
      <c r="AE88" s="145"/>
      <c r="AF88" s="145"/>
      <c r="AG88" s="145"/>
      <c r="AH88" s="145"/>
      <c r="AI88" s="145"/>
      <c r="AJ88" s="145"/>
      <c r="AK88" s="146"/>
      <c r="AL88" s="144"/>
      <c r="AM88" s="145"/>
      <c r="AN88" s="145"/>
      <c r="AO88" s="145"/>
      <c r="AP88" s="145"/>
      <c r="AQ88" s="145"/>
      <c r="AR88" s="145"/>
      <c r="AS88" s="145"/>
      <c r="AT88" s="145"/>
      <c r="AU88" s="145"/>
      <c r="AV88" s="145"/>
      <c r="AW88" s="145"/>
      <c r="AX88" s="145"/>
      <c r="AY88" s="145"/>
      <c r="AZ88" s="145"/>
      <c r="BA88" s="145"/>
      <c r="BB88" s="145"/>
      <c r="BC88" s="146"/>
      <c r="BD88" s="144"/>
      <c r="BE88" s="145"/>
      <c r="BF88" s="145"/>
      <c r="BG88" s="145"/>
      <c r="BH88" s="145"/>
      <c r="BI88" s="145"/>
      <c r="BJ88" s="145"/>
      <c r="BK88" s="145"/>
      <c r="BL88" s="145"/>
      <c r="BM88" s="145"/>
      <c r="BN88" s="145"/>
      <c r="BO88" s="145"/>
      <c r="BP88" s="145"/>
      <c r="BQ88" s="145"/>
      <c r="BR88" s="145"/>
      <c r="BS88" s="145"/>
      <c r="BT88" s="145"/>
      <c r="BU88" s="146"/>
      <c r="BV88" s="144"/>
      <c r="BW88" s="145"/>
      <c r="BX88" s="145"/>
      <c r="BY88" s="145"/>
      <c r="BZ88" s="145"/>
      <c r="CA88" s="145"/>
      <c r="CB88" s="145"/>
      <c r="CC88" s="145"/>
      <c r="CD88" s="145"/>
      <c r="CE88" s="145"/>
      <c r="CF88" s="145"/>
      <c r="CG88" s="145"/>
      <c r="CH88" s="145"/>
      <c r="CI88" s="145"/>
      <c r="CJ88" s="145"/>
      <c r="CK88" s="145"/>
      <c r="CL88" s="145"/>
      <c r="CM88" s="146"/>
      <c r="CN88" s="16"/>
      <c r="CO88" s="16"/>
    </row>
    <row r="89" spans="1:93" ht="12" customHeight="1">
      <c r="A89" s="16"/>
      <c r="B89" s="144"/>
      <c r="C89" s="145"/>
      <c r="D89" s="145"/>
      <c r="E89" s="145"/>
      <c r="F89" s="145"/>
      <c r="G89" s="145"/>
      <c r="H89" s="145"/>
      <c r="I89" s="145"/>
      <c r="J89" s="145"/>
      <c r="K89" s="145"/>
      <c r="L89" s="145"/>
      <c r="M89" s="145"/>
      <c r="N89" s="145"/>
      <c r="O89" s="145"/>
      <c r="P89" s="145"/>
      <c r="Q89" s="145"/>
      <c r="R89" s="145"/>
      <c r="S89" s="146"/>
      <c r="T89" s="144"/>
      <c r="U89" s="145"/>
      <c r="V89" s="145"/>
      <c r="W89" s="145"/>
      <c r="X89" s="145"/>
      <c r="Y89" s="145"/>
      <c r="Z89" s="145"/>
      <c r="AA89" s="145"/>
      <c r="AB89" s="145"/>
      <c r="AC89" s="145"/>
      <c r="AD89" s="145"/>
      <c r="AE89" s="145"/>
      <c r="AF89" s="145"/>
      <c r="AG89" s="145"/>
      <c r="AH89" s="145"/>
      <c r="AI89" s="145"/>
      <c r="AJ89" s="145"/>
      <c r="AK89" s="146"/>
      <c r="AL89" s="144"/>
      <c r="AM89" s="145"/>
      <c r="AN89" s="145"/>
      <c r="AO89" s="145"/>
      <c r="AP89" s="145"/>
      <c r="AQ89" s="145"/>
      <c r="AR89" s="145"/>
      <c r="AS89" s="145"/>
      <c r="AT89" s="145"/>
      <c r="AU89" s="145"/>
      <c r="AV89" s="145"/>
      <c r="AW89" s="145"/>
      <c r="AX89" s="145"/>
      <c r="AY89" s="145"/>
      <c r="AZ89" s="145"/>
      <c r="BA89" s="145"/>
      <c r="BB89" s="145"/>
      <c r="BC89" s="146"/>
      <c r="BD89" s="144"/>
      <c r="BE89" s="145"/>
      <c r="BF89" s="145"/>
      <c r="BG89" s="145"/>
      <c r="BH89" s="145"/>
      <c r="BI89" s="145"/>
      <c r="BJ89" s="145"/>
      <c r="BK89" s="145"/>
      <c r="BL89" s="145"/>
      <c r="BM89" s="145"/>
      <c r="BN89" s="145"/>
      <c r="BO89" s="145"/>
      <c r="BP89" s="145"/>
      <c r="BQ89" s="145"/>
      <c r="BR89" s="145"/>
      <c r="BS89" s="145"/>
      <c r="BT89" s="145"/>
      <c r="BU89" s="146"/>
      <c r="BV89" s="144"/>
      <c r="BW89" s="145"/>
      <c r="BX89" s="145"/>
      <c r="BY89" s="145"/>
      <c r="BZ89" s="145"/>
      <c r="CA89" s="145"/>
      <c r="CB89" s="145"/>
      <c r="CC89" s="145"/>
      <c r="CD89" s="145"/>
      <c r="CE89" s="145"/>
      <c r="CF89" s="145"/>
      <c r="CG89" s="145"/>
      <c r="CH89" s="145"/>
      <c r="CI89" s="145"/>
      <c r="CJ89" s="145"/>
      <c r="CK89" s="145"/>
      <c r="CL89" s="145"/>
      <c r="CM89" s="146"/>
      <c r="CN89" s="16"/>
      <c r="CO89" s="16"/>
    </row>
    <row r="90" spans="1:93" ht="12" customHeight="1">
      <c r="A90" s="16"/>
      <c r="B90" s="144"/>
      <c r="C90" s="145"/>
      <c r="D90" s="145"/>
      <c r="E90" s="145"/>
      <c r="F90" s="145"/>
      <c r="G90" s="145"/>
      <c r="H90" s="145"/>
      <c r="I90" s="145"/>
      <c r="J90" s="145"/>
      <c r="K90" s="145"/>
      <c r="L90" s="145"/>
      <c r="M90" s="145"/>
      <c r="N90" s="145"/>
      <c r="O90" s="145"/>
      <c r="P90" s="145"/>
      <c r="Q90" s="145"/>
      <c r="R90" s="145"/>
      <c r="S90" s="146"/>
      <c r="T90" s="144"/>
      <c r="U90" s="145"/>
      <c r="V90" s="145"/>
      <c r="W90" s="145"/>
      <c r="X90" s="145"/>
      <c r="Y90" s="145"/>
      <c r="Z90" s="145"/>
      <c r="AA90" s="145"/>
      <c r="AB90" s="145"/>
      <c r="AC90" s="145"/>
      <c r="AD90" s="145"/>
      <c r="AE90" s="145"/>
      <c r="AF90" s="145"/>
      <c r="AG90" s="145"/>
      <c r="AH90" s="145"/>
      <c r="AI90" s="145"/>
      <c r="AJ90" s="145"/>
      <c r="AK90" s="146"/>
      <c r="AL90" s="144"/>
      <c r="AM90" s="145"/>
      <c r="AN90" s="145"/>
      <c r="AO90" s="145"/>
      <c r="AP90" s="145"/>
      <c r="AQ90" s="145"/>
      <c r="AR90" s="145"/>
      <c r="AS90" s="145"/>
      <c r="AT90" s="145"/>
      <c r="AU90" s="145"/>
      <c r="AV90" s="145"/>
      <c r="AW90" s="145"/>
      <c r="AX90" s="145"/>
      <c r="AY90" s="145"/>
      <c r="AZ90" s="145"/>
      <c r="BA90" s="145"/>
      <c r="BB90" s="145"/>
      <c r="BC90" s="146"/>
      <c r="BD90" s="144"/>
      <c r="BE90" s="145"/>
      <c r="BF90" s="145"/>
      <c r="BG90" s="145"/>
      <c r="BH90" s="145"/>
      <c r="BI90" s="145"/>
      <c r="BJ90" s="145"/>
      <c r="BK90" s="145"/>
      <c r="BL90" s="145"/>
      <c r="BM90" s="145"/>
      <c r="BN90" s="145"/>
      <c r="BO90" s="145"/>
      <c r="BP90" s="145"/>
      <c r="BQ90" s="145"/>
      <c r="BR90" s="145"/>
      <c r="BS90" s="145"/>
      <c r="BT90" s="145"/>
      <c r="BU90" s="146"/>
      <c r="BV90" s="144"/>
      <c r="BW90" s="145"/>
      <c r="BX90" s="145"/>
      <c r="BY90" s="145"/>
      <c r="BZ90" s="145"/>
      <c r="CA90" s="145"/>
      <c r="CB90" s="145"/>
      <c r="CC90" s="145"/>
      <c r="CD90" s="145"/>
      <c r="CE90" s="145"/>
      <c r="CF90" s="145"/>
      <c r="CG90" s="145"/>
      <c r="CH90" s="145"/>
      <c r="CI90" s="145"/>
      <c r="CJ90" s="145"/>
      <c r="CK90" s="145"/>
      <c r="CL90" s="145"/>
      <c r="CM90" s="146"/>
      <c r="CN90" s="16"/>
      <c r="CO90" s="16"/>
    </row>
    <row r="91" spans="1:93" ht="12" customHeight="1">
      <c r="A91" s="16"/>
      <c r="B91" s="144"/>
      <c r="C91" s="145"/>
      <c r="D91" s="145"/>
      <c r="E91" s="145"/>
      <c r="F91" s="145"/>
      <c r="G91" s="145"/>
      <c r="H91" s="145"/>
      <c r="I91" s="145"/>
      <c r="J91" s="145"/>
      <c r="K91" s="145"/>
      <c r="L91" s="145"/>
      <c r="M91" s="145"/>
      <c r="N91" s="145"/>
      <c r="O91" s="145"/>
      <c r="P91" s="145"/>
      <c r="Q91" s="145"/>
      <c r="R91" s="145"/>
      <c r="S91" s="146"/>
      <c r="T91" s="144"/>
      <c r="U91" s="145"/>
      <c r="V91" s="145"/>
      <c r="W91" s="145"/>
      <c r="X91" s="145"/>
      <c r="Y91" s="145"/>
      <c r="Z91" s="145"/>
      <c r="AA91" s="145"/>
      <c r="AB91" s="145"/>
      <c r="AC91" s="145"/>
      <c r="AD91" s="145"/>
      <c r="AE91" s="145"/>
      <c r="AF91" s="145"/>
      <c r="AG91" s="145"/>
      <c r="AH91" s="145"/>
      <c r="AI91" s="145"/>
      <c r="AJ91" s="145"/>
      <c r="AK91" s="146"/>
      <c r="AL91" s="144"/>
      <c r="AM91" s="145"/>
      <c r="AN91" s="145"/>
      <c r="AO91" s="145"/>
      <c r="AP91" s="145"/>
      <c r="AQ91" s="145"/>
      <c r="AR91" s="145"/>
      <c r="AS91" s="145"/>
      <c r="AT91" s="145"/>
      <c r="AU91" s="145"/>
      <c r="AV91" s="145"/>
      <c r="AW91" s="145"/>
      <c r="AX91" s="145"/>
      <c r="AY91" s="145"/>
      <c r="AZ91" s="145"/>
      <c r="BA91" s="145"/>
      <c r="BB91" s="145"/>
      <c r="BC91" s="146"/>
      <c r="BD91" s="144"/>
      <c r="BE91" s="145"/>
      <c r="BF91" s="145"/>
      <c r="BG91" s="145"/>
      <c r="BH91" s="145"/>
      <c r="BI91" s="145"/>
      <c r="BJ91" s="145"/>
      <c r="BK91" s="145"/>
      <c r="BL91" s="145"/>
      <c r="BM91" s="145"/>
      <c r="BN91" s="145"/>
      <c r="BO91" s="145"/>
      <c r="BP91" s="145"/>
      <c r="BQ91" s="145"/>
      <c r="BR91" s="145"/>
      <c r="BS91" s="145"/>
      <c r="BT91" s="145"/>
      <c r="BU91" s="146"/>
      <c r="BV91" s="144"/>
      <c r="BW91" s="145"/>
      <c r="BX91" s="145"/>
      <c r="BY91" s="145"/>
      <c r="BZ91" s="145"/>
      <c r="CA91" s="145"/>
      <c r="CB91" s="145"/>
      <c r="CC91" s="145"/>
      <c r="CD91" s="145"/>
      <c r="CE91" s="145"/>
      <c r="CF91" s="145"/>
      <c r="CG91" s="145"/>
      <c r="CH91" s="145"/>
      <c r="CI91" s="145"/>
      <c r="CJ91" s="145"/>
      <c r="CK91" s="145"/>
      <c r="CL91" s="145"/>
      <c r="CM91" s="146"/>
      <c r="CN91" s="16"/>
      <c r="CO91" s="16"/>
    </row>
    <row r="92" spans="1:93" ht="12" customHeight="1">
      <c r="A92" s="16"/>
      <c r="B92" s="144"/>
      <c r="C92" s="145"/>
      <c r="D92" s="145"/>
      <c r="E92" s="145"/>
      <c r="F92" s="145"/>
      <c r="G92" s="145"/>
      <c r="H92" s="145"/>
      <c r="I92" s="145"/>
      <c r="J92" s="145"/>
      <c r="K92" s="145"/>
      <c r="L92" s="145"/>
      <c r="M92" s="145"/>
      <c r="N92" s="145"/>
      <c r="O92" s="145"/>
      <c r="P92" s="145"/>
      <c r="Q92" s="145"/>
      <c r="R92" s="145"/>
      <c r="S92" s="146"/>
      <c r="T92" s="144"/>
      <c r="U92" s="145"/>
      <c r="V92" s="145"/>
      <c r="W92" s="145"/>
      <c r="X92" s="145"/>
      <c r="Y92" s="145"/>
      <c r="Z92" s="145"/>
      <c r="AA92" s="145"/>
      <c r="AB92" s="145"/>
      <c r="AC92" s="145"/>
      <c r="AD92" s="145"/>
      <c r="AE92" s="145"/>
      <c r="AF92" s="145"/>
      <c r="AG92" s="145"/>
      <c r="AH92" s="145"/>
      <c r="AI92" s="145"/>
      <c r="AJ92" s="145"/>
      <c r="AK92" s="146"/>
      <c r="AL92" s="144"/>
      <c r="AM92" s="145"/>
      <c r="AN92" s="145"/>
      <c r="AO92" s="145"/>
      <c r="AP92" s="145"/>
      <c r="AQ92" s="145"/>
      <c r="AR92" s="145"/>
      <c r="AS92" s="145"/>
      <c r="AT92" s="145"/>
      <c r="AU92" s="145"/>
      <c r="AV92" s="145"/>
      <c r="AW92" s="145"/>
      <c r="AX92" s="145"/>
      <c r="AY92" s="145"/>
      <c r="AZ92" s="145"/>
      <c r="BA92" s="145"/>
      <c r="BB92" s="145"/>
      <c r="BC92" s="146"/>
      <c r="BD92" s="144"/>
      <c r="BE92" s="145"/>
      <c r="BF92" s="145"/>
      <c r="BG92" s="145"/>
      <c r="BH92" s="145"/>
      <c r="BI92" s="145"/>
      <c r="BJ92" s="145"/>
      <c r="BK92" s="145"/>
      <c r="BL92" s="145"/>
      <c r="BM92" s="145"/>
      <c r="BN92" s="145"/>
      <c r="BO92" s="145"/>
      <c r="BP92" s="145"/>
      <c r="BQ92" s="145"/>
      <c r="BR92" s="145"/>
      <c r="BS92" s="145"/>
      <c r="BT92" s="145"/>
      <c r="BU92" s="146"/>
      <c r="BV92" s="144"/>
      <c r="BW92" s="145"/>
      <c r="BX92" s="145"/>
      <c r="BY92" s="145"/>
      <c r="BZ92" s="145"/>
      <c r="CA92" s="145"/>
      <c r="CB92" s="145"/>
      <c r="CC92" s="145"/>
      <c r="CD92" s="145"/>
      <c r="CE92" s="145"/>
      <c r="CF92" s="145"/>
      <c r="CG92" s="145"/>
      <c r="CH92" s="145"/>
      <c r="CI92" s="145"/>
      <c r="CJ92" s="145"/>
      <c r="CK92" s="145"/>
      <c r="CL92" s="145"/>
      <c r="CM92" s="146"/>
      <c r="CN92" s="16"/>
      <c r="CO92" s="16"/>
    </row>
    <row r="93" spans="1:93" ht="12" customHeight="1">
      <c r="A93" s="16"/>
      <c r="B93" s="144"/>
      <c r="C93" s="145"/>
      <c r="D93" s="145"/>
      <c r="E93" s="145"/>
      <c r="F93" s="145"/>
      <c r="G93" s="145"/>
      <c r="H93" s="145"/>
      <c r="I93" s="145"/>
      <c r="J93" s="145"/>
      <c r="K93" s="145"/>
      <c r="L93" s="145"/>
      <c r="M93" s="145"/>
      <c r="N93" s="145"/>
      <c r="O93" s="145"/>
      <c r="P93" s="145"/>
      <c r="Q93" s="145"/>
      <c r="R93" s="145"/>
      <c r="S93" s="146"/>
      <c r="T93" s="144"/>
      <c r="U93" s="145"/>
      <c r="V93" s="145"/>
      <c r="W93" s="145"/>
      <c r="X93" s="145"/>
      <c r="Y93" s="145"/>
      <c r="Z93" s="145"/>
      <c r="AA93" s="145"/>
      <c r="AB93" s="145"/>
      <c r="AC93" s="145"/>
      <c r="AD93" s="145"/>
      <c r="AE93" s="145"/>
      <c r="AF93" s="145"/>
      <c r="AG93" s="145"/>
      <c r="AH93" s="145"/>
      <c r="AI93" s="145"/>
      <c r="AJ93" s="145"/>
      <c r="AK93" s="146"/>
      <c r="AL93" s="144"/>
      <c r="AM93" s="145"/>
      <c r="AN93" s="145"/>
      <c r="AO93" s="145"/>
      <c r="AP93" s="145"/>
      <c r="AQ93" s="145"/>
      <c r="AR93" s="145"/>
      <c r="AS93" s="145"/>
      <c r="AT93" s="145"/>
      <c r="AU93" s="145"/>
      <c r="AV93" s="145"/>
      <c r="AW93" s="145"/>
      <c r="AX93" s="145"/>
      <c r="AY93" s="145"/>
      <c r="AZ93" s="145"/>
      <c r="BA93" s="145"/>
      <c r="BB93" s="145"/>
      <c r="BC93" s="146"/>
      <c r="BD93" s="144"/>
      <c r="BE93" s="145"/>
      <c r="BF93" s="145"/>
      <c r="BG93" s="145"/>
      <c r="BH93" s="145"/>
      <c r="BI93" s="145"/>
      <c r="BJ93" s="145"/>
      <c r="BK93" s="145"/>
      <c r="BL93" s="145"/>
      <c r="BM93" s="145"/>
      <c r="BN93" s="145"/>
      <c r="BO93" s="145"/>
      <c r="BP93" s="145"/>
      <c r="BQ93" s="145"/>
      <c r="BR93" s="145"/>
      <c r="BS93" s="145"/>
      <c r="BT93" s="145"/>
      <c r="BU93" s="146"/>
      <c r="BV93" s="144"/>
      <c r="BW93" s="145"/>
      <c r="BX93" s="145"/>
      <c r="BY93" s="145"/>
      <c r="BZ93" s="145"/>
      <c r="CA93" s="145"/>
      <c r="CB93" s="145"/>
      <c r="CC93" s="145"/>
      <c r="CD93" s="145"/>
      <c r="CE93" s="145"/>
      <c r="CF93" s="145"/>
      <c r="CG93" s="145"/>
      <c r="CH93" s="145"/>
      <c r="CI93" s="145"/>
      <c r="CJ93" s="145"/>
      <c r="CK93" s="145"/>
      <c r="CL93" s="145"/>
      <c r="CM93" s="146"/>
      <c r="CN93" s="16"/>
      <c r="CO93" s="16"/>
    </row>
    <row r="94" spans="1:93" ht="12" customHeight="1">
      <c r="A94" s="16"/>
      <c r="B94" s="144"/>
      <c r="C94" s="145"/>
      <c r="D94" s="145"/>
      <c r="E94" s="145"/>
      <c r="F94" s="145"/>
      <c r="G94" s="145"/>
      <c r="H94" s="145"/>
      <c r="I94" s="145"/>
      <c r="J94" s="145"/>
      <c r="K94" s="145"/>
      <c r="L94" s="145"/>
      <c r="M94" s="145"/>
      <c r="N94" s="145"/>
      <c r="O94" s="145"/>
      <c r="P94" s="145"/>
      <c r="Q94" s="145"/>
      <c r="R94" s="145"/>
      <c r="S94" s="146"/>
      <c r="T94" s="144"/>
      <c r="U94" s="145"/>
      <c r="V94" s="145"/>
      <c r="W94" s="145"/>
      <c r="X94" s="145"/>
      <c r="Y94" s="145"/>
      <c r="Z94" s="145"/>
      <c r="AA94" s="145"/>
      <c r="AB94" s="145"/>
      <c r="AC94" s="145"/>
      <c r="AD94" s="145"/>
      <c r="AE94" s="145"/>
      <c r="AF94" s="145"/>
      <c r="AG94" s="145"/>
      <c r="AH94" s="145"/>
      <c r="AI94" s="145"/>
      <c r="AJ94" s="145"/>
      <c r="AK94" s="146"/>
      <c r="AL94" s="144"/>
      <c r="AM94" s="145"/>
      <c r="AN94" s="145"/>
      <c r="AO94" s="145"/>
      <c r="AP94" s="145"/>
      <c r="AQ94" s="145"/>
      <c r="AR94" s="145"/>
      <c r="AS94" s="145"/>
      <c r="AT94" s="145"/>
      <c r="AU94" s="145"/>
      <c r="AV94" s="145"/>
      <c r="AW94" s="145"/>
      <c r="AX94" s="145"/>
      <c r="AY94" s="145"/>
      <c r="AZ94" s="145"/>
      <c r="BA94" s="145"/>
      <c r="BB94" s="145"/>
      <c r="BC94" s="146"/>
      <c r="BD94" s="144"/>
      <c r="BE94" s="145"/>
      <c r="BF94" s="145"/>
      <c r="BG94" s="145"/>
      <c r="BH94" s="145"/>
      <c r="BI94" s="145"/>
      <c r="BJ94" s="145"/>
      <c r="BK94" s="145"/>
      <c r="BL94" s="145"/>
      <c r="BM94" s="145"/>
      <c r="BN94" s="145"/>
      <c r="BO94" s="145"/>
      <c r="BP94" s="145"/>
      <c r="BQ94" s="145"/>
      <c r="BR94" s="145"/>
      <c r="BS94" s="145"/>
      <c r="BT94" s="145"/>
      <c r="BU94" s="146"/>
      <c r="BV94" s="144"/>
      <c r="BW94" s="145"/>
      <c r="BX94" s="145"/>
      <c r="BY94" s="145"/>
      <c r="BZ94" s="145"/>
      <c r="CA94" s="145"/>
      <c r="CB94" s="145"/>
      <c r="CC94" s="145"/>
      <c r="CD94" s="145"/>
      <c r="CE94" s="145"/>
      <c r="CF94" s="145"/>
      <c r="CG94" s="145"/>
      <c r="CH94" s="145"/>
      <c r="CI94" s="145"/>
      <c r="CJ94" s="145"/>
      <c r="CK94" s="145"/>
      <c r="CL94" s="145"/>
      <c r="CM94" s="146"/>
      <c r="CN94" s="16"/>
      <c r="CO94" s="16"/>
    </row>
    <row r="95" spans="1:93" ht="12" customHeight="1">
      <c r="A95" s="16"/>
      <c r="B95" s="144"/>
      <c r="C95" s="145"/>
      <c r="D95" s="145"/>
      <c r="E95" s="145"/>
      <c r="F95" s="145"/>
      <c r="G95" s="145"/>
      <c r="H95" s="145"/>
      <c r="I95" s="145"/>
      <c r="J95" s="145"/>
      <c r="K95" s="145"/>
      <c r="L95" s="145"/>
      <c r="M95" s="145"/>
      <c r="N95" s="145"/>
      <c r="O95" s="145"/>
      <c r="P95" s="145"/>
      <c r="Q95" s="145"/>
      <c r="R95" s="145"/>
      <c r="S95" s="146"/>
      <c r="T95" s="144"/>
      <c r="U95" s="145"/>
      <c r="V95" s="145"/>
      <c r="W95" s="145"/>
      <c r="X95" s="145"/>
      <c r="Y95" s="145"/>
      <c r="Z95" s="145"/>
      <c r="AA95" s="145"/>
      <c r="AB95" s="145"/>
      <c r="AC95" s="145"/>
      <c r="AD95" s="145"/>
      <c r="AE95" s="145"/>
      <c r="AF95" s="145"/>
      <c r="AG95" s="145"/>
      <c r="AH95" s="145"/>
      <c r="AI95" s="145"/>
      <c r="AJ95" s="145"/>
      <c r="AK95" s="146"/>
      <c r="AL95" s="144"/>
      <c r="AM95" s="145"/>
      <c r="AN95" s="145"/>
      <c r="AO95" s="145"/>
      <c r="AP95" s="145"/>
      <c r="AQ95" s="145"/>
      <c r="AR95" s="145"/>
      <c r="AS95" s="145"/>
      <c r="AT95" s="145"/>
      <c r="AU95" s="145"/>
      <c r="AV95" s="145"/>
      <c r="AW95" s="145"/>
      <c r="AX95" s="145"/>
      <c r="AY95" s="145"/>
      <c r="AZ95" s="145"/>
      <c r="BA95" s="145"/>
      <c r="BB95" s="145"/>
      <c r="BC95" s="146"/>
      <c r="BD95" s="144"/>
      <c r="BE95" s="145"/>
      <c r="BF95" s="145"/>
      <c r="BG95" s="145"/>
      <c r="BH95" s="145"/>
      <c r="BI95" s="145"/>
      <c r="BJ95" s="145"/>
      <c r="BK95" s="145"/>
      <c r="BL95" s="145"/>
      <c r="BM95" s="145"/>
      <c r="BN95" s="145"/>
      <c r="BO95" s="145"/>
      <c r="BP95" s="145"/>
      <c r="BQ95" s="145"/>
      <c r="BR95" s="145"/>
      <c r="BS95" s="145"/>
      <c r="BT95" s="145"/>
      <c r="BU95" s="146"/>
      <c r="BV95" s="144"/>
      <c r="BW95" s="145"/>
      <c r="BX95" s="145"/>
      <c r="BY95" s="145"/>
      <c r="BZ95" s="145"/>
      <c r="CA95" s="145"/>
      <c r="CB95" s="145"/>
      <c r="CC95" s="145"/>
      <c r="CD95" s="145"/>
      <c r="CE95" s="145"/>
      <c r="CF95" s="145"/>
      <c r="CG95" s="145"/>
      <c r="CH95" s="145"/>
      <c r="CI95" s="145"/>
      <c r="CJ95" s="145"/>
      <c r="CK95" s="145"/>
      <c r="CL95" s="145"/>
      <c r="CM95" s="146"/>
      <c r="CN95" s="16"/>
      <c r="CO95" s="16"/>
    </row>
    <row r="96" spans="1:93" ht="12" customHeight="1">
      <c r="A96" s="16"/>
      <c r="B96" s="144"/>
      <c r="C96" s="145"/>
      <c r="D96" s="145"/>
      <c r="E96" s="145"/>
      <c r="F96" s="145"/>
      <c r="G96" s="145"/>
      <c r="H96" s="145"/>
      <c r="I96" s="145"/>
      <c r="J96" s="145"/>
      <c r="K96" s="145"/>
      <c r="L96" s="145"/>
      <c r="M96" s="145"/>
      <c r="N96" s="145"/>
      <c r="O96" s="145"/>
      <c r="P96" s="145"/>
      <c r="Q96" s="145"/>
      <c r="R96" s="145"/>
      <c r="S96" s="146"/>
      <c r="T96" s="144"/>
      <c r="U96" s="145"/>
      <c r="V96" s="145"/>
      <c r="W96" s="145"/>
      <c r="X96" s="145"/>
      <c r="Y96" s="145"/>
      <c r="Z96" s="145"/>
      <c r="AA96" s="145"/>
      <c r="AB96" s="145"/>
      <c r="AC96" s="145"/>
      <c r="AD96" s="145"/>
      <c r="AE96" s="145"/>
      <c r="AF96" s="145"/>
      <c r="AG96" s="145"/>
      <c r="AH96" s="145"/>
      <c r="AI96" s="145"/>
      <c r="AJ96" s="145"/>
      <c r="AK96" s="146"/>
      <c r="AL96" s="144"/>
      <c r="AM96" s="145"/>
      <c r="AN96" s="145"/>
      <c r="AO96" s="145"/>
      <c r="AP96" s="145"/>
      <c r="AQ96" s="145"/>
      <c r="AR96" s="145"/>
      <c r="AS96" s="145"/>
      <c r="AT96" s="145"/>
      <c r="AU96" s="145"/>
      <c r="AV96" s="145"/>
      <c r="AW96" s="145"/>
      <c r="AX96" s="145"/>
      <c r="AY96" s="145"/>
      <c r="AZ96" s="145"/>
      <c r="BA96" s="145"/>
      <c r="BB96" s="145"/>
      <c r="BC96" s="146"/>
      <c r="BD96" s="144"/>
      <c r="BE96" s="145"/>
      <c r="BF96" s="145"/>
      <c r="BG96" s="145"/>
      <c r="BH96" s="145"/>
      <c r="BI96" s="145"/>
      <c r="BJ96" s="145"/>
      <c r="BK96" s="145"/>
      <c r="BL96" s="145"/>
      <c r="BM96" s="145"/>
      <c r="BN96" s="145"/>
      <c r="BO96" s="145"/>
      <c r="BP96" s="145"/>
      <c r="BQ96" s="145"/>
      <c r="BR96" s="145"/>
      <c r="BS96" s="145"/>
      <c r="BT96" s="145"/>
      <c r="BU96" s="146"/>
      <c r="BV96" s="144"/>
      <c r="BW96" s="145"/>
      <c r="BX96" s="145"/>
      <c r="BY96" s="145"/>
      <c r="BZ96" s="145"/>
      <c r="CA96" s="145"/>
      <c r="CB96" s="145"/>
      <c r="CC96" s="145"/>
      <c r="CD96" s="145"/>
      <c r="CE96" s="145"/>
      <c r="CF96" s="145"/>
      <c r="CG96" s="145"/>
      <c r="CH96" s="145"/>
      <c r="CI96" s="145"/>
      <c r="CJ96" s="145"/>
      <c r="CK96" s="145"/>
      <c r="CL96" s="145"/>
      <c r="CM96" s="146"/>
      <c r="CN96" s="16"/>
      <c r="CO96" s="16"/>
    </row>
    <row r="97" spans="1:93" ht="12" customHeight="1">
      <c r="A97" s="16"/>
      <c r="B97" s="144"/>
      <c r="C97" s="145"/>
      <c r="D97" s="145"/>
      <c r="E97" s="145"/>
      <c r="F97" s="145"/>
      <c r="G97" s="145"/>
      <c r="H97" s="145"/>
      <c r="I97" s="145"/>
      <c r="J97" s="145"/>
      <c r="K97" s="145"/>
      <c r="L97" s="145"/>
      <c r="M97" s="145"/>
      <c r="N97" s="145"/>
      <c r="O97" s="145"/>
      <c r="P97" s="145"/>
      <c r="Q97" s="145"/>
      <c r="R97" s="145"/>
      <c r="S97" s="146"/>
      <c r="T97" s="144"/>
      <c r="U97" s="145"/>
      <c r="V97" s="145"/>
      <c r="W97" s="145"/>
      <c r="X97" s="145"/>
      <c r="Y97" s="145"/>
      <c r="Z97" s="145"/>
      <c r="AA97" s="145"/>
      <c r="AB97" s="145"/>
      <c r="AC97" s="145"/>
      <c r="AD97" s="145"/>
      <c r="AE97" s="145"/>
      <c r="AF97" s="145"/>
      <c r="AG97" s="145"/>
      <c r="AH97" s="145"/>
      <c r="AI97" s="145"/>
      <c r="AJ97" s="145"/>
      <c r="AK97" s="146"/>
      <c r="AL97" s="144"/>
      <c r="AM97" s="145"/>
      <c r="AN97" s="145"/>
      <c r="AO97" s="145"/>
      <c r="AP97" s="145"/>
      <c r="AQ97" s="145"/>
      <c r="AR97" s="145"/>
      <c r="AS97" s="145"/>
      <c r="AT97" s="145"/>
      <c r="AU97" s="145"/>
      <c r="AV97" s="145"/>
      <c r="AW97" s="145"/>
      <c r="AX97" s="145"/>
      <c r="AY97" s="145"/>
      <c r="AZ97" s="145"/>
      <c r="BA97" s="145"/>
      <c r="BB97" s="145"/>
      <c r="BC97" s="146"/>
      <c r="BD97" s="144"/>
      <c r="BE97" s="145"/>
      <c r="BF97" s="145"/>
      <c r="BG97" s="145"/>
      <c r="BH97" s="145"/>
      <c r="BI97" s="145"/>
      <c r="BJ97" s="145"/>
      <c r="BK97" s="145"/>
      <c r="BL97" s="145"/>
      <c r="BM97" s="145"/>
      <c r="BN97" s="145"/>
      <c r="BO97" s="145"/>
      <c r="BP97" s="145"/>
      <c r="BQ97" s="145"/>
      <c r="BR97" s="145"/>
      <c r="BS97" s="145"/>
      <c r="BT97" s="145"/>
      <c r="BU97" s="146"/>
      <c r="BV97" s="144"/>
      <c r="BW97" s="145"/>
      <c r="BX97" s="145"/>
      <c r="BY97" s="145"/>
      <c r="BZ97" s="145"/>
      <c r="CA97" s="145"/>
      <c r="CB97" s="145"/>
      <c r="CC97" s="145"/>
      <c r="CD97" s="145"/>
      <c r="CE97" s="145"/>
      <c r="CF97" s="145"/>
      <c r="CG97" s="145"/>
      <c r="CH97" s="145"/>
      <c r="CI97" s="145"/>
      <c r="CJ97" s="145"/>
      <c r="CK97" s="145"/>
      <c r="CL97" s="145"/>
      <c r="CM97" s="146"/>
      <c r="CN97" s="16"/>
      <c r="CO97" s="16"/>
    </row>
    <row r="98" spans="1:93" ht="12" customHeight="1">
      <c r="A98" s="16"/>
      <c r="B98" s="144"/>
      <c r="C98" s="145"/>
      <c r="D98" s="145"/>
      <c r="E98" s="145"/>
      <c r="F98" s="145"/>
      <c r="G98" s="145"/>
      <c r="H98" s="145"/>
      <c r="I98" s="145"/>
      <c r="J98" s="145"/>
      <c r="K98" s="145"/>
      <c r="L98" s="145"/>
      <c r="M98" s="145"/>
      <c r="N98" s="145"/>
      <c r="O98" s="145"/>
      <c r="P98" s="145"/>
      <c r="Q98" s="145"/>
      <c r="R98" s="145"/>
      <c r="S98" s="146"/>
      <c r="T98" s="144"/>
      <c r="U98" s="145"/>
      <c r="V98" s="145"/>
      <c r="W98" s="145"/>
      <c r="X98" s="145"/>
      <c r="Y98" s="145"/>
      <c r="Z98" s="145"/>
      <c r="AA98" s="145"/>
      <c r="AB98" s="145"/>
      <c r="AC98" s="145"/>
      <c r="AD98" s="145"/>
      <c r="AE98" s="145"/>
      <c r="AF98" s="145"/>
      <c r="AG98" s="145"/>
      <c r="AH98" s="145"/>
      <c r="AI98" s="145"/>
      <c r="AJ98" s="145"/>
      <c r="AK98" s="146"/>
      <c r="AL98" s="144"/>
      <c r="AM98" s="145"/>
      <c r="AN98" s="145"/>
      <c r="AO98" s="145"/>
      <c r="AP98" s="145"/>
      <c r="AQ98" s="145"/>
      <c r="AR98" s="145"/>
      <c r="AS98" s="145"/>
      <c r="AT98" s="145"/>
      <c r="AU98" s="145"/>
      <c r="AV98" s="145"/>
      <c r="AW98" s="145"/>
      <c r="AX98" s="145"/>
      <c r="AY98" s="145"/>
      <c r="AZ98" s="145"/>
      <c r="BA98" s="145"/>
      <c r="BB98" s="145"/>
      <c r="BC98" s="146"/>
      <c r="BD98" s="144"/>
      <c r="BE98" s="145"/>
      <c r="BF98" s="145"/>
      <c r="BG98" s="145"/>
      <c r="BH98" s="145"/>
      <c r="BI98" s="145"/>
      <c r="BJ98" s="145"/>
      <c r="BK98" s="145"/>
      <c r="BL98" s="145"/>
      <c r="BM98" s="145"/>
      <c r="BN98" s="145"/>
      <c r="BO98" s="145"/>
      <c r="BP98" s="145"/>
      <c r="BQ98" s="145"/>
      <c r="BR98" s="145"/>
      <c r="BS98" s="145"/>
      <c r="BT98" s="145"/>
      <c r="BU98" s="146"/>
      <c r="BV98" s="144"/>
      <c r="BW98" s="145"/>
      <c r="BX98" s="145"/>
      <c r="BY98" s="145"/>
      <c r="BZ98" s="145"/>
      <c r="CA98" s="145"/>
      <c r="CB98" s="145"/>
      <c r="CC98" s="145"/>
      <c r="CD98" s="145"/>
      <c r="CE98" s="145"/>
      <c r="CF98" s="145"/>
      <c r="CG98" s="145"/>
      <c r="CH98" s="145"/>
      <c r="CI98" s="145"/>
      <c r="CJ98" s="145"/>
      <c r="CK98" s="145"/>
      <c r="CL98" s="145"/>
      <c r="CM98" s="146"/>
      <c r="CN98" s="16"/>
      <c r="CO98" s="16"/>
    </row>
    <row r="99" spans="1:93" ht="12" customHeight="1">
      <c r="A99" s="16"/>
      <c r="B99" s="144"/>
      <c r="C99" s="145"/>
      <c r="D99" s="145"/>
      <c r="E99" s="145"/>
      <c r="F99" s="145"/>
      <c r="G99" s="145"/>
      <c r="H99" s="145"/>
      <c r="I99" s="145"/>
      <c r="J99" s="145"/>
      <c r="K99" s="145"/>
      <c r="L99" s="145"/>
      <c r="M99" s="145"/>
      <c r="N99" s="145"/>
      <c r="O99" s="145"/>
      <c r="P99" s="145"/>
      <c r="Q99" s="145"/>
      <c r="R99" s="145"/>
      <c r="S99" s="146"/>
      <c r="T99" s="144"/>
      <c r="U99" s="145"/>
      <c r="V99" s="145"/>
      <c r="W99" s="145"/>
      <c r="X99" s="145"/>
      <c r="Y99" s="145"/>
      <c r="Z99" s="145"/>
      <c r="AA99" s="145"/>
      <c r="AB99" s="145"/>
      <c r="AC99" s="145"/>
      <c r="AD99" s="145"/>
      <c r="AE99" s="145"/>
      <c r="AF99" s="145"/>
      <c r="AG99" s="145"/>
      <c r="AH99" s="145"/>
      <c r="AI99" s="145"/>
      <c r="AJ99" s="145"/>
      <c r="AK99" s="146"/>
      <c r="AL99" s="144"/>
      <c r="AM99" s="145"/>
      <c r="AN99" s="145"/>
      <c r="AO99" s="145"/>
      <c r="AP99" s="145"/>
      <c r="AQ99" s="145"/>
      <c r="AR99" s="145"/>
      <c r="AS99" s="145"/>
      <c r="AT99" s="145"/>
      <c r="AU99" s="145"/>
      <c r="AV99" s="145"/>
      <c r="AW99" s="145"/>
      <c r="AX99" s="145"/>
      <c r="AY99" s="145"/>
      <c r="AZ99" s="145"/>
      <c r="BA99" s="145"/>
      <c r="BB99" s="145"/>
      <c r="BC99" s="146"/>
      <c r="BD99" s="144"/>
      <c r="BE99" s="145"/>
      <c r="BF99" s="145"/>
      <c r="BG99" s="145"/>
      <c r="BH99" s="145"/>
      <c r="BI99" s="145"/>
      <c r="BJ99" s="145"/>
      <c r="BK99" s="145"/>
      <c r="BL99" s="145"/>
      <c r="BM99" s="145"/>
      <c r="BN99" s="145"/>
      <c r="BO99" s="145"/>
      <c r="BP99" s="145"/>
      <c r="BQ99" s="145"/>
      <c r="BR99" s="145"/>
      <c r="BS99" s="145"/>
      <c r="BT99" s="145"/>
      <c r="BU99" s="146"/>
      <c r="BV99" s="144"/>
      <c r="BW99" s="145"/>
      <c r="BX99" s="145"/>
      <c r="BY99" s="145"/>
      <c r="BZ99" s="145"/>
      <c r="CA99" s="145"/>
      <c r="CB99" s="145"/>
      <c r="CC99" s="145"/>
      <c r="CD99" s="145"/>
      <c r="CE99" s="145"/>
      <c r="CF99" s="145"/>
      <c r="CG99" s="145"/>
      <c r="CH99" s="145"/>
      <c r="CI99" s="145"/>
      <c r="CJ99" s="145"/>
      <c r="CK99" s="145"/>
      <c r="CL99" s="145"/>
      <c r="CM99" s="146"/>
      <c r="CN99" s="16"/>
      <c r="CO99" s="16"/>
    </row>
    <row r="100" spans="1:93" ht="12" customHeight="1">
      <c r="A100" s="16"/>
      <c r="B100" s="144"/>
      <c r="C100" s="145"/>
      <c r="D100" s="145"/>
      <c r="E100" s="145"/>
      <c r="F100" s="145"/>
      <c r="G100" s="145"/>
      <c r="H100" s="145"/>
      <c r="I100" s="145"/>
      <c r="J100" s="145"/>
      <c r="K100" s="145"/>
      <c r="L100" s="145"/>
      <c r="M100" s="145"/>
      <c r="N100" s="145"/>
      <c r="O100" s="145"/>
      <c r="P100" s="145"/>
      <c r="Q100" s="145"/>
      <c r="R100" s="145"/>
      <c r="S100" s="146"/>
      <c r="T100" s="144"/>
      <c r="U100" s="145"/>
      <c r="V100" s="145"/>
      <c r="W100" s="145"/>
      <c r="X100" s="145"/>
      <c r="Y100" s="145"/>
      <c r="Z100" s="145"/>
      <c r="AA100" s="145"/>
      <c r="AB100" s="145"/>
      <c r="AC100" s="145"/>
      <c r="AD100" s="145"/>
      <c r="AE100" s="145"/>
      <c r="AF100" s="145"/>
      <c r="AG100" s="145"/>
      <c r="AH100" s="145"/>
      <c r="AI100" s="145"/>
      <c r="AJ100" s="145"/>
      <c r="AK100" s="146"/>
      <c r="AL100" s="144"/>
      <c r="AM100" s="145"/>
      <c r="AN100" s="145"/>
      <c r="AO100" s="145"/>
      <c r="AP100" s="145"/>
      <c r="AQ100" s="145"/>
      <c r="AR100" s="145"/>
      <c r="AS100" s="145"/>
      <c r="AT100" s="145"/>
      <c r="AU100" s="145"/>
      <c r="AV100" s="145"/>
      <c r="AW100" s="145"/>
      <c r="AX100" s="145"/>
      <c r="AY100" s="145"/>
      <c r="AZ100" s="145"/>
      <c r="BA100" s="145"/>
      <c r="BB100" s="145"/>
      <c r="BC100" s="146"/>
      <c r="BD100" s="144"/>
      <c r="BE100" s="145"/>
      <c r="BF100" s="145"/>
      <c r="BG100" s="145"/>
      <c r="BH100" s="145"/>
      <c r="BI100" s="145"/>
      <c r="BJ100" s="145"/>
      <c r="BK100" s="145"/>
      <c r="BL100" s="145"/>
      <c r="BM100" s="145"/>
      <c r="BN100" s="145"/>
      <c r="BO100" s="145"/>
      <c r="BP100" s="145"/>
      <c r="BQ100" s="145"/>
      <c r="BR100" s="145"/>
      <c r="BS100" s="145"/>
      <c r="BT100" s="145"/>
      <c r="BU100" s="146"/>
      <c r="BV100" s="144"/>
      <c r="BW100" s="145"/>
      <c r="BX100" s="145"/>
      <c r="BY100" s="145"/>
      <c r="BZ100" s="145"/>
      <c r="CA100" s="145"/>
      <c r="CB100" s="145"/>
      <c r="CC100" s="145"/>
      <c r="CD100" s="145"/>
      <c r="CE100" s="145"/>
      <c r="CF100" s="145"/>
      <c r="CG100" s="145"/>
      <c r="CH100" s="145"/>
      <c r="CI100" s="145"/>
      <c r="CJ100" s="145"/>
      <c r="CK100" s="145"/>
      <c r="CL100" s="145"/>
      <c r="CM100" s="146"/>
      <c r="CN100" s="16"/>
      <c r="CO100" s="16"/>
    </row>
    <row r="101" spans="1:93" ht="12" customHeight="1">
      <c r="A101" s="16"/>
      <c r="B101" s="144"/>
      <c r="C101" s="145"/>
      <c r="D101" s="145"/>
      <c r="E101" s="145"/>
      <c r="F101" s="145"/>
      <c r="G101" s="145"/>
      <c r="H101" s="145"/>
      <c r="I101" s="145"/>
      <c r="J101" s="145"/>
      <c r="K101" s="145"/>
      <c r="L101" s="145"/>
      <c r="M101" s="145"/>
      <c r="N101" s="145"/>
      <c r="O101" s="145"/>
      <c r="P101" s="145"/>
      <c r="Q101" s="145"/>
      <c r="R101" s="145"/>
      <c r="S101" s="146"/>
      <c r="T101" s="144"/>
      <c r="U101" s="145"/>
      <c r="V101" s="145"/>
      <c r="W101" s="145"/>
      <c r="X101" s="145"/>
      <c r="Y101" s="145"/>
      <c r="Z101" s="145"/>
      <c r="AA101" s="145"/>
      <c r="AB101" s="145"/>
      <c r="AC101" s="145"/>
      <c r="AD101" s="145"/>
      <c r="AE101" s="145"/>
      <c r="AF101" s="145"/>
      <c r="AG101" s="145"/>
      <c r="AH101" s="145"/>
      <c r="AI101" s="145"/>
      <c r="AJ101" s="145"/>
      <c r="AK101" s="146"/>
      <c r="AL101" s="144"/>
      <c r="AM101" s="145"/>
      <c r="AN101" s="145"/>
      <c r="AO101" s="145"/>
      <c r="AP101" s="145"/>
      <c r="AQ101" s="145"/>
      <c r="AR101" s="145"/>
      <c r="AS101" s="145"/>
      <c r="AT101" s="145"/>
      <c r="AU101" s="145"/>
      <c r="AV101" s="145"/>
      <c r="AW101" s="145"/>
      <c r="AX101" s="145"/>
      <c r="AY101" s="145"/>
      <c r="AZ101" s="145"/>
      <c r="BA101" s="145"/>
      <c r="BB101" s="145"/>
      <c r="BC101" s="146"/>
      <c r="BD101" s="144"/>
      <c r="BE101" s="145"/>
      <c r="BF101" s="145"/>
      <c r="BG101" s="145"/>
      <c r="BH101" s="145"/>
      <c r="BI101" s="145"/>
      <c r="BJ101" s="145"/>
      <c r="BK101" s="145"/>
      <c r="BL101" s="145"/>
      <c r="BM101" s="145"/>
      <c r="BN101" s="145"/>
      <c r="BO101" s="145"/>
      <c r="BP101" s="145"/>
      <c r="BQ101" s="145"/>
      <c r="BR101" s="145"/>
      <c r="BS101" s="145"/>
      <c r="BT101" s="145"/>
      <c r="BU101" s="146"/>
      <c r="BV101" s="144"/>
      <c r="BW101" s="145"/>
      <c r="BX101" s="145"/>
      <c r="BY101" s="145"/>
      <c r="BZ101" s="145"/>
      <c r="CA101" s="145"/>
      <c r="CB101" s="145"/>
      <c r="CC101" s="145"/>
      <c r="CD101" s="145"/>
      <c r="CE101" s="145"/>
      <c r="CF101" s="145"/>
      <c r="CG101" s="145"/>
      <c r="CH101" s="145"/>
      <c r="CI101" s="145"/>
      <c r="CJ101" s="145"/>
      <c r="CK101" s="145"/>
      <c r="CL101" s="145"/>
      <c r="CM101" s="146"/>
      <c r="CN101" s="16"/>
      <c r="CO101" s="16"/>
    </row>
    <row r="102" spans="1:93" ht="12" customHeight="1">
      <c r="A102" s="16"/>
      <c r="B102" s="144"/>
      <c r="C102" s="145"/>
      <c r="D102" s="145"/>
      <c r="E102" s="145"/>
      <c r="F102" s="145"/>
      <c r="G102" s="145"/>
      <c r="H102" s="145"/>
      <c r="I102" s="145"/>
      <c r="J102" s="145"/>
      <c r="K102" s="145"/>
      <c r="L102" s="145"/>
      <c r="M102" s="145"/>
      <c r="N102" s="145"/>
      <c r="O102" s="145"/>
      <c r="P102" s="145"/>
      <c r="Q102" s="145"/>
      <c r="R102" s="145"/>
      <c r="S102" s="146"/>
      <c r="T102" s="144"/>
      <c r="U102" s="145"/>
      <c r="V102" s="145"/>
      <c r="W102" s="145"/>
      <c r="X102" s="145"/>
      <c r="Y102" s="145"/>
      <c r="Z102" s="145"/>
      <c r="AA102" s="145"/>
      <c r="AB102" s="145"/>
      <c r="AC102" s="145"/>
      <c r="AD102" s="145"/>
      <c r="AE102" s="145"/>
      <c r="AF102" s="145"/>
      <c r="AG102" s="145"/>
      <c r="AH102" s="145"/>
      <c r="AI102" s="145"/>
      <c r="AJ102" s="145"/>
      <c r="AK102" s="146"/>
      <c r="AL102" s="144"/>
      <c r="AM102" s="145"/>
      <c r="AN102" s="145"/>
      <c r="AO102" s="145"/>
      <c r="AP102" s="145"/>
      <c r="AQ102" s="145"/>
      <c r="AR102" s="145"/>
      <c r="AS102" s="145"/>
      <c r="AT102" s="145"/>
      <c r="AU102" s="145"/>
      <c r="AV102" s="145"/>
      <c r="AW102" s="145"/>
      <c r="AX102" s="145"/>
      <c r="AY102" s="145"/>
      <c r="AZ102" s="145"/>
      <c r="BA102" s="145"/>
      <c r="BB102" s="145"/>
      <c r="BC102" s="146"/>
      <c r="BD102" s="144"/>
      <c r="BE102" s="145"/>
      <c r="BF102" s="145"/>
      <c r="BG102" s="145"/>
      <c r="BH102" s="145"/>
      <c r="BI102" s="145"/>
      <c r="BJ102" s="145"/>
      <c r="BK102" s="145"/>
      <c r="BL102" s="145"/>
      <c r="BM102" s="145"/>
      <c r="BN102" s="145"/>
      <c r="BO102" s="145"/>
      <c r="BP102" s="145"/>
      <c r="BQ102" s="145"/>
      <c r="BR102" s="145"/>
      <c r="BS102" s="145"/>
      <c r="BT102" s="145"/>
      <c r="BU102" s="146"/>
      <c r="BV102" s="144"/>
      <c r="BW102" s="145"/>
      <c r="BX102" s="145"/>
      <c r="BY102" s="145"/>
      <c r="BZ102" s="145"/>
      <c r="CA102" s="145"/>
      <c r="CB102" s="145"/>
      <c r="CC102" s="145"/>
      <c r="CD102" s="145"/>
      <c r="CE102" s="145"/>
      <c r="CF102" s="145"/>
      <c r="CG102" s="145"/>
      <c r="CH102" s="145"/>
      <c r="CI102" s="145"/>
      <c r="CJ102" s="145"/>
      <c r="CK102" s="145"/>
      <c r="CL102" s="145"/>
      <c r="CM102" s="146"/>
      <c r="CN102" s="16"/>
      <c r="CO102" s="16"/>
    </row>
    <row r="103" spans="1:93" ht="12" customHeight="1">
      <c r="A103" s="16"/>
      <c r="B103" s="144"/>
      <c r="C103" s="145"/>
      <c r="D103" s="145"/>
      <c r="E103" s="145"/>
      <c r="F103" s="145"/>
      <c r="G103" s="145"/>
      <c r="H103" s="145"/>
      <c r="I103" s="145"/>
      <c r="J103" s="145"/>
      <c r="K103" s="145"/>
      <c r="L103" s="145"/>
      <c r="M103" s="145"/>
      <c r="N103" s="145"/>
      <c r="O103" s="145"/>
      <c r="P103" s="145"/>
      <c r="Q103" s="145"/>
      <c r="R103" s="145"/>
      <c r="S103" s="146"/>
      <c r="T103" s="144"/>
      <c r="U103" s="145"/>
      <c r="V103" s="145"/>
      <c r="W103" s="145"/>
      <c r="X103" s="145"/>
      <c r="Y103" s="145"/>
      <c r="Z103" s="145"/>
      <c r="AA103" s="145"/>
      <c r="AB103" s="145"/>
      <c r="AC103" s="145"/>
      <c r="AD103" s="145"/>
      <c r="AE103" s="145"/>
      <c r="AF103" s="145"/>
      <c r="AG103" s="145"/>
      <c r="AH103" s="145"/>
      <c r="AI103" s="145"/>
      <c r="AJ103" s="145"/>
      <c r="AK103" s="146"/>
      <c r="AL103" s="144"/>
      <c r="AM103" s="145"/>
      <c r="AN103" s="145"/>
      <c r="AO103" s="145"/>
      <c r="AP103" s="145"/>
      <c r="AQ103" s="145"/>
      <c r="AR103" s="145"/>
      <c r="AS103" s="145"/>
      <c r="AT103" s="145"/>
      <c r="AU103" s="145"/>
      <c r="AV103" s="145"/>
      <c r="AW103" s="145"/>
      <c r="AX103" s="145"/>
      <c r="AY103" s="145"/>
      <c r="AZ103" s="145"/>
      <c r="BA103" s="145"/>
      <c r="BB103" s="145"/>
      <c r="BC103" s="146"/>
      <c r="BD103" s="144"/>
      <c r="BE103" s="145"/>
      <c r="BF103" s="145"/>
      <c r="BG103" s="145"/>
      <c r="BH103" s="145"/>
      <c r="BI103" s="145"/>
      <c r="BJ103" s="145"/>
      <c r="BK103" s="145"/>
      <c r="BL103" s="145"/>
      <c r="BM103" s="145"/>
      <c r="BN103" s="145"/>
      <c r="BO103" s="145"/>
      <c r="BP103" s="145"/>
      <c r="BQ103" s="145"/>
      <c r="BR103" s="145"/>
      <c r="BS103" s="145"/>
      <c r="BT103" s="145"/>
      <c r="BU103" s="146"/>
      <c r="BV103" s="144"/>
      <c r="BW103" s="145"/>
      <c r="BX103" s="145"/>
      <c r="BY103" s="145"/>
      <c r="BZ103" s="145"/>
      <c r="CA103" s="145"/>
      <c r="CB103" s="145"/>
      <c r="CC103" s="145"/>
      <c r="CD103" s="145"/>
      <c r="CE103" s="145"/>
      <c r="CF103" s="145"/>
      <c r="CG103" s="145"/>
      <c r="CH103" s="145"/>
      <c r="CI103" s="145"/>
      <c r="CJ103" s="145"/>
      <c r="CK103" s="145"/>
      <c r="CL103" s="145"/>
      <c r="CM103" s="146"/>
      <c r="CN103" s="16"/>
      <c r="CO103" s="16"/>
    </row>
    <row r="104" spans="1:93" ht="12" customHeight="1">
      <c r="A104" s="16"/>
      <c r="B104" s="144"/>
      <c r="C104" s="145"/>
      <c r="D104" s="145"/>
      <c r="E104" s="145"/>
      <c r="F104" s="145"/>
      <c r="G104" s="145"/>
      <c r="H104" s="145"/>
      <c r="I104" s="145"/>
      <c r="J104" s="145"/>
      <c r="K104" s="145"/>
      <c r="L104" s="145"/>
      <c r="M104" s="145"/>
      <c r="N104" s="145"/>
      <c r="O104" s="145"/>
      <c r="P104" s="145"/>
      <c r="Q104" s="145"/>
      <c r="R104" s="145"/>
      <c r="S104" s="146"/>
      <c r="T104" s="144"/>
      <c r="U104" s="145"/>
      <c r="V104" s="145"/>
      <c r="W104" s="145"/>
      <c r="X104" s="145"/>
      <c r="Y104" s="145"/>
      <c r="Z104" s="145"/>
      <c r="AA104" s="145"/>
      <c r="AB104" s="145"/>
      <c r="AC104" s="145"/>
      <c r="AD104" s="145"/>
      <c r="AE104" s="145"/>
      <c r="AF104" s="145"/>
      <c r="AG104" s="145"/>
      <c r="AH104" s="145"/>
      <c r="AI104" s="145"/>
      <c r="AJ104" s="145"/>
      <c r="AK104" s="146"/>
      <c r="AL104" s="144"/>
      <c r="AM104" s="145"/>
      <c r="AN104" s="145"/>
      <c r="AO104" s="145"/>
      <c r="AP104" s="145"/>
      <c r="AQ104" s="145"/>
      <c r="AR104" s="145"/>
      <c r="AS104" s="145"/>
      <c r="AT104" s="145"/>
      <c r="AU104" s="145"/>
      <c r="AV104" s="145"/>
      <c r="AW104" s="145"/>
      <c r="AX104" s="145"/>
      <c r="AY104" s="145"/>
      <c r="AZ104" s="145"/>
      <c r="BA104" s="145"/>
      <c r="BB104" s="145"/>
      <c r="BC104" s="146"/>
      <c r="BD104" s="144"/>
      <c r="BE104" s="145"/>
      <c r="BF104" s="145"/>
      <c r="BG104" s="145"/>
      <c r="BH104" s="145"/>
      <c r="BI104" s="145"/>
      <c r="BJ104" s="145"/>
      <c r="BK104" s="145"/>
      <c r="BL104" s="145"/>
      <c r="BM104" s="145"/>
      <c r="BN104" s="145"/>
      <c r="BO104" s="145"/>
      <c r="BP104" s="145"/>
      <c r="BQ104" s="145"/>
      <c r="BR104" s="145"/>
      <c r="BS104" s="145"/>
      <c r="BT104" s="145"/>
      <c r="BU104" s="146"/>
      <c r="BV104" s="144"/>
      <c r="BW104" s="145"/>
      <c r="BX104" s="145"/>
      <c r="BY104" s="145"/>
      <c r="BZ104" s="145"/>
      <c r="CA104" s="145"/>
      <c r="CB104" s="145"/>
      <c r="CC104" s="145"/>
      <c r="CD104" s="145"/>
      <c r="CE104" s="145"/>
      <c r="CF104" s="145"/>
      <c r="CG104" s="145"/>
      <c r="CH104" s="145"/>
      <c r="CI104" s="145"/>
      <c r="CJ104" s="145"/>
      <c r="CK104" s="145"/>
      <c r="CL104" s="145"/>
      <c r="CM104" s="146"/>
      <c r="CN104" s="16"/>
      <c r="CO104" s="16"/>
    </row>
    <row r="105" spans="1:93" ht="12" customHeight="1">
      <c r="A105" s="16"/>
      <c r="B105" s="144"/>
      <c r="C105" s="145"/>
      <c r="D105" s="145"/>
      <c r="E105" s="145"/>
      <c r="F105" s="145"/>
      <c r="G105" s="145"/>
      <c r="H105" s="145"/>
      <c r="I105" s="145"/>
      <c r="J105" s="145"/>
      <c r="K105" s="145"/>
      <c r="L105" s="145"/>
      <c r="M105" s="145"/>
      <c r="N105" s="145"/>
      <c r="O105" s="145"/>
      <c r="P105" s="145"/>
      <c r="Q105" s="145"/>
      <c r="R105" s="145"/>
      <c r="S105" s="146"/>
      <c r="T105" s="144"/>
      <c r="U105" s="145"/>
      <c r="V105" s="145"/>
      <c r="W105" s="145"/>
      <c r="X105" s="145"/>
      <c r="Y105" s="145"/>
      <c r="Z105" s="145"/>
      <c r="AA105" s="145"/>
      <c r="AB105" s="145"/>
      <c r="AC105" s="145"/>
      <c r="AD105" s="145"/>
      <c r="AE105" s="145"/>
      <c r="AF105" s="145"/>
      <c r="AG105" s="145"/>
      <c r="AH105" s="145"/>
      <c r="AI105" s="145"/>
      <c r="AJ105" s="145"/>
      <c r="AK105" s="146"/>
      <c r="AL105" s="144"/>
      <c r="AM105" s="145"/>
      <c r="AN105" s="145"/>
      <c r="AO105" s="145"/>
      <c r="AP105" s="145"/>
      <c r="AQ105" s="145"/>
      <c r="AR105" s="145"/>
      <c r="AS105" s="145"/>
      <c r="AT105" s="145"/>
      <c r="AU105" s="145"/>
      <c r="AV105" s="145"/>
      <c r="AW105" s="145"/>
      <c r="AX105" s="145"/>
      <c r="AY105" s="145"/>
      <c r="AZ105" s="145"/>
      <c r="BA105" s="145"/>
      <c r="BB105" s="145"/>
      <c r="BC105" s="146"/>
      <c r="BD105" s="144"/>
      <c r="BE105" s="145"/>
      <c r="BF105" s="145"/>
      <c r="BG105" s="145"/>
      <c r="BH105" s="145"/>
      <c r="BI105" s="145"/>
      <c r="BJ105" s="145"/>
      <c r="BK105" s="145"/>
      <c r="BL105" s="145"/>
      <c r="BM105" s="145"/>
      <c r="BN105" s="145"/>
      <c r="BO105" s="145"/>
      <c r="BP105" s="145"/>
      <c r="BQ105" s="145"/>
      <c r="BR105" s="145"/>
      <c r="BS105" s="145"/>
      <c r="BT105" s="145"/>
      <c r="BU105" s="146"/>
      <c r="BV105" s="144"/>
      <c r="BW105" s="145"/>
      <c r="BX105" s="145"/>
      <c r="BY105" s="145"/>
      <c r="BZ105" s="145"/>
      <c r="CA105" s="145"/>
      <c r="CB105" s="145"/>
      <c r="CC105" s="145"/>
      <c r="CD105" s="145"/>
      <c r="CE105" s="145"/>
      <c r="CF105" s="145"/>
      <c r="CG105" s="145"/>
      <c r="CH105" s="145"/>
      <c r="CI105" s="145"/>
      <c r="CJ105" s="145"/>
      <c r="CK105" s="145"/>
      <c r="CL105" s="145"/>
      <c r="CM105" s="146"/>
      <c r="CN105" s="16"/>
      <c r="CO105" s="16"/>
    </row>
    <row r="106" spans="1:93" ht="12" customHeight="1">
      <c r="A106" s="16"/>
      <c r="B106" s="144"/>
      <c r="C106" s="145"/>
      <c r="D106" s="145"/>
      <c r="E106" s="145"/>
      <c r="F106" s="145"/>
      <c r="G106" s="145"/>
      <c r="H106" s="145"/>
      <c r="I106" s="145"/>
      <c r="J106" s="145"/>
      <c r="K106" s="145"/>
      <c r="L106" s="145"/>
      <c r="M106" s="145"/>
      <c r="N106" s="145"/>
      <c r="O106" s="145"/>
      <c r="P106" s="145"/>
      <c r="Q106" s="145"/>
      <c r="R106" s="145"/>
      <c r="S106" s="146"/>
      <c r="T106" s="144"/>
      <c r="U106" s="145"/>
      <c r="V106" s="145"/>
      <c r="W106" s="145"/>
      <c r="X106" s="145"/>
      <c r="Y106" s="145"/>
      <c r="Z106" s="145"/>
      <c r="AA106" s="145"/>
      <c r="AB106" s="145"/>
      <c r="AC106" s="145"/>
      <c r="AD106" s="145"/>
      <c r="AE106" s="145"/>
      <c r="AF106" s="145"/>
      <c r="AG106" s="145"/>
      <c r="AH106" s="145"/>
      <c r="AI106" s="145"/>
      <c r="AJ106" s="145"/>
      <c r="AK106" s="146"/>
      <c r="AL106" s="144"/>
      <c r="AM106" s="145"/>
      <c r="AN106" s="145"/>
      <c r="AO106" s="145"/>
      <c r="AP106" s="145"/>
      <c r="AQ106" s="145"/>
      <c r="AR106" s="145"/>
      <c r="AS106" s="145"/>
      <c r="AT106" s="145"/>
      <c r="AU106" s="145"/>
      <c r="AV106" s="145"/>
      <c r="AW106" s="145"/>
      <c r="AX106" s="145"/>
      <c r="AY106" s="145"/>
      <c r="AZ106" s="145"/>
      <c r="BA106" s="145"/>
      <c r="BB106" s="145"/>
      <c r="BC106" s="146"/>
      <c r="BD106" s="144"/>
      <c r="BE106" s="145"/>
      <c r="BF106" s="145"/>
      <c r="BG106" s="145"/>
      <c r="BH106" s="145"/>
      <c r="BI106" s="145"/>
      <c r="BJ106" s="145"/>
      <c r="BK106" s="145"/>
      <c r="BL106" s="145"/>
      <c r="BM106" s="145"/>
      <c r="BN106" s="145"/>
      <c r="BO106" s="145"/>
      <c r="BP106" s="145"/>
      <c r="BQ106" s="145"/>
      <c r="BR106" s="145"/>
      <c r="BS106" s="145"/>
      <c r="BT106" s="145"/>
      <c r="BU106" s="146"/>
      <c r="BV106" s="144"/>
      <c r="BW106" s="145"/>
      <c r="BX106" s="145"/>
      <c r="BY106" s="145"/>
      <c r="BZ106" s="145"/>
      <c r="CA106" s="145"/>
      <c r="CB106" s="145"/>
      <c r="CC106" s="145"/>
      <c r="CD106" s="145"/>
      <c r="CE106" s="145"/>
      <c r="CF106" s="145"/>
      <c r="CG106" s="145"/>
      <c r="CH106" s="145"/>
      <c r="CI106" s="145"/>
      <c r="CJ106" s="145"/>
      <c r="CK106" s="145"/>
      <c r="CL106" s="145"/>
      <c r="CM106" s="146"/>
      <c r="CN106" s="16"/>
      <c r="CO106" s="16"/>
    </row>
    <row r="107" spans="1:93" ht="12" customHeight="1">
      <c r="A107" s="16"/>
      <c r="B107" s="144"/>
      <c r="C107" s="145"/>
      <c r="D107" s="145"/>
      <c r="E107" s="145"/>
      <c r="F107" s="145"/>
      <c r="G107" s="145"/>
      <c r="H107" s="145"/>
      <c r="I107" s="145"/>
      <c r="J107" s="145"/>
      <c r="K107" s="145"/>
      <c r="L107" s="145"/>
      <c r="M107" s="145"/>
      <c r="N107" s="145"/>
      <c r="O107" s="145"/>
      <c r="P107" s="145"/>
      <c r="Q107" s="145"/>
      <c r="R107" s="145"/>
      <c r="S107" s="146"/>
      <c r="T107" s="144"/>
      <c r="U107" s="145"/>
      <c r="V107" s="145"/>
      <c r="W107" s="145"/>
      <c r="X107" s="145"/>
      <c r="Y107" s="145"/>
      <c r="Z107" s="145"/>
      <c r="AA107" s="145"/>
      <c r="AB107" s="145"/>
      <c r="AC107" s="145"/>
      <c r="AD107" s="145"/>
      <c r="AE107" s="145"/>
      <c r="AF107" s="145"/>
      <c r="AG107" s="145"/>
      <c r="AH107" s="145"/>
      <c r="AI107" s="145"/>
      <c r="AJ107" s="145"/>
      <c r="AK107" s="146"/>
      <c r="AL107" s="144"/>
      <c r="AM107" s="145"/>
      <c r="AN107" s="145"/>
      <c r="AO107" s="145"/>
      <c r="AP107" s="145"/>
      <c r="AQ107" s="145"/>
      <c r="AR107" s="145"/>
      <c r="AS107" s="145"/>
      <c r="AT107" s="145"/>
      <c r="AU107" s="145"/>
      <c r="AV107" s="145"/>
      <c r="AW107" s="145"/>
      <c r="AX107" s="145"/>
      <c r="AY107" s="145"/>
      <c r="AZ107" s="145"/>
      <c r="BA107" s="145"/>
      <c r="BB107" s="145"/>
      <c r="BC107" s="146"/>
      <c r="BD107" s="144"/>
      <c r="BE107" s="145"/>
      <c r="BF107" s="145"/>
      <c r="BG107" s="145"/>
      <c r="BH107" s="145"/>
      <c r="BI107" s="145"/>
      <c r="BJ107" s="145"/>
      <c r="BK107" s="145"/>
      <c r="BL107" s="145"/>
      <c r="BM107" s="145"/>
      <c r="BN107" s="145"/>
      <c r="BO107" s="145"/>
      <c r="BP107" s="145"/>
      <c r="BQ107" s="145"/>
      <c r="BR107" s="145"/>
      <c r="BS107" s="145"/>
      <c r="BT107" s="145"/>
      <c r="BU107" s="146"/>
      <c r="BV107" s="144"/>
      <c r="BW107" s="145"/>
      <c r="BX107" s="145"/>
      <c r="BY107" s="145"/>
      <c r="BZ107" s="145"/>
      <c r="CA107" s="145"/>
      <c r="CB107" s="145"/>
      <c r="CC107" s="145"/>
      <c r="CD107" s="145"/>
      <c r="CE107" s="145"/>
      <c r="CF107" s="145"/>
      <c r="CG107" s="145"/>
      <c r="CH107" s="145"/>
      <c r="CI107" s="145"/>
      <c r="CJ107" s="145"/>
      <c r="CK107" s="145"/>
      <c r="CL107" s="145"/>
      <c r="CM107" s="146"/>
      <c r="CN107" s="16"/>
      <c r="CO107" s="16"/>
    </row>
    <row r="108" spans="1:93" ht="12" customHeight="1">
      <c r="A108" s="16"/>
      <c r="B108" s="144"/>
      <c r="C108" s="145"/>
      <c r="D108" s="163"/>
      <c r="E108" s="145"/>
      <c r="F108" s="145"/>
      <c r="G108" s="145"/>
      <c r="H108" s="145"/>
      <c r="I108" s="145"/>
      <c r="J108" s="145"/>
      <c r="K108" s="145"/>
      <c r="L108" s="145"/>
      <c r="M108" s="145"/>
      <c r="N108" s="145"/>
      <c r="O108" s="145"/>
      <c r="P108" s="145"/>
      <c r="Q108" s="145"/>
      <c r="R108" s="145"/>
      <c r="S108" s="146"/>
      <c r="T108" s="144"/>
      <c r="U108" s="145"/>
      <c r="V108" s="145"/>
      <c r="W108" s="145"/>
      <c r="X108" s="145"/>
      <c r="Y108" s="145"/>
      <c r="Z108" s="145"/>
      <c r="AA108" s="145"/>
      <c r="AB108" s="145"/>
      <c r="AC108" s="145"/>
      <c r="AD108" s="145"/>
      <c r="AE108" s="145"/>
      <c r="AF108" s="145"/>
      <c r="AG108" s="145"/>
      <c r="AH108" s="145"/>
      <c r="AI108" s="145"/>
      <c r="AJ108" s="145"/>
      <c r="AK108" s="146"/>
      <c r="AL108" s="144"/>
      <c r="AM108" s="145"/>
      <c r="AN108" s="145"/>
      <c r="AO108" s="145"/>
      <c r="AP108" s="145"/>
      <c r="AQ108" s="145"/>
      <c r="AR108" s="145"/>
      <c r="AS108" s="145"/>
      <c r="AT108" s="145"/>
      <c r="AU108" s="145"/>
      <c r="AV108" s="145"/>
      <c r="AW108" s="145"/>
      <c r="AX108" s="145"/>
      <c r="AY108" s="145"/>
      <c r="AZ108" s="145"/>
      <c r="BA108" s="145"/>
      <c r="BB108" s="145"/>
      <c r="BC108" s="146"/>
      <c r="BD108" s="144"/>
      <c r="BE108" s="145"/>
      <c r="BF108" s="145"/>
      <c r="BG108" s="145"/>
      <c r="BH108" s="145"/>
      <c r="BI108" s="145"/>
      <c r="BJ108" s="145"/>
      <c r="BK108" s="145"/>
      <c r="BL108" s="145"/>
      <c r="BM108" s="145"/>
      <c r="BN108" s="145"/>
      <c r="BO108" s="145"/>
      <c r="BP108" s="145"/>
      <c r="BQ108" s="145"/>
      <c r="BR108" s="145"/>
      <c r="BS108" s="145"/>
      <c r="BT108" s="145"/>
      <c r="BU108" s="146"/>
      <c r="BV108" s="144"/>
      <c r="BW108" s="145"/>
      <c r="BX108" s="145"/>
      <c r="BY108" s="145"/>
      <c r="BZ108" s="145"/>
      <c r="CA108" s="145"/>
      <c r="CB108" s="145"/>
      <c r="CC108" s="145"/>
      <c r="CD108" s="145"/>
      <c r="CE108" s="145"/>
      <c r="CF108" s="145"/>
      <c r="CG108" s="145"/>
      <c r="CH108" s="145"/>
      <c r="CI108" s="145"/>
      <c r="CJ108" s="145"/>
      <c r="CK108" s="145"/>
      <c r="CL108" s="145"/>
      <c r="CM108" s="146"/>
      <c r="CN108" s="16"/>
      <c r="CO108" s="16"/>
    </row>
    <row r="109" spans="1:93" ht="12" customHeight="1">
      <c r="A109" s="16"/>
      <c r="B109" s="144"/>
      <c r="C109" s="145"/>
      <c r="D109" s="145"/>
      <c r="E109" s="145"/>
      <c r="F109" s="145"/>
      <c r="G109" s="145"/>
      <c r="H109" s="145"/>
      <c r="I109" s="145"/>
      <c r="J109" s="145"/>
      <c r="K109" s="145"/>
      <c r="L109" s="145"/>
      <c r="M109" s="145"/>
      <c r="N109" s="145"/>
      <c r="O109" s="145"/>
      <c r="P109" s="145"/>
      <c r="Q109" s="145"/>
      <c r="R109" s="145"/>
      <c r="S109" s="146"/>
      <c r="T109" s="144"/>
      <c r="U109" s="145"/>
      <c r="V109" s="145"/>
      <c r="W109" s="145"/>
      <c r="X109" s="145"/>
      <c r="Y109" s="145"/>
      <c r="Z109" s="145"/>
      <c r="AA109" s="145"/>
      <c r="AB109" s="145"/>
      <c r="AC109" s="145"/>
      <c r="AD109" s="145"/>
      <c r="AE109" s="145"/>
      <c r="AF109" s="145"/>
      <c r="AG109" s="145"/>
      <c r="AH109" s="145"/>
      <c r="AI109" s="145"/>
      <c r="AJ109" s="145"/>
      <c r="AK109" s="146"/>
      <c r="AL109" s="144"/>
      <c r="AM109" s="145"/>
      <c r="AN109" s="145"/>
      <c r="AO109" s="145"/>
      <c r="AP109" s="145"/>
      <c r="AQ109" s="145"/>
      <c r="AR109" s="145"/>
      <c r="AS109" s="145"/>
      <c r="AT109" s="145"/>
      <c r="AU109" s="145"/>
      <c r="AV109" s="145"/>
      <c r="AW109" s="145"/>
      <c r="AX109" s="145"/>
      <c r="AY109" s="145"/>
      <c r="AZ109" s="145"/>
      <c r="BA109" s="145"/>
      <c r="BB109" s="145"/>
      <c r="BC109" s="146"/>
      <c r="BD109" s="144"/>
      <c r="BE109" s="145"/>
      <c r="BF109" s="145"/>
      <c r="BG109" s="145"/>
      <c r="BH109" s="145"/>
      <c r="BI109" s="145"/>
      <c r="BJ109" s="145"/>
      <c r="BK109" s="145"/>
      <c r="BL109" s="145"/>
      <c r="BM109" s="145"/>
      <c r="BN109" s="145"/>
      <c r="BO109" s="145"/>
      <c r="BP109" s="145"/>
      <c r="BQ109" s="145"/>
      <c r="BR109" s="145"/>
      <c r="BS109" s="145"/>
      <c r="BT109" s="145"/>
      <c r="BU109" s="146"/>
      <c r="BV109" s="144"/>
      <c r="BW109" s="145"/>
      <c r="BX109" s="145"/>
      <c r="BY109" s="145"/>
      <c r="BZ109" s="145"/>
      <c r="CA109" s="145"/>
      <c r="CB109" s="145"/>
      <c r="CC109" s="145"/>
      <c r="CD109" s="145"/>
      <c r="CE109" s="145"/>
      <c r="CF109" s="145"/>
      <c r="CG109" s="145"/>
      <c r="CH109" s="145"/>
      <c r="CI109" s="145"/>
      <c r="CJ109" s="145"/>
      <c r="CK109" s="145"/>
      <c r="CL109" s="145"/>
      <c r="CM109" s="146"/>
      <c r="CN109" s="16"/>
      <c r="CO109" s="16"/>
    </row>
    <row r="110" spans="1:93" ht="12" customHeight="1">
      <c r="A110" s="16"/>
      <c r="B110" s="144"/>
      <c r="C110" s="145"/>
      <c r="D110" s="145"/>
      <c r="E110" s="145"/>
      <c r="F110" s="145"/>
      <c r="G110" s="145"/>
      <c r="H110" s="145"/>
      <c r="I110" s="145"/>
      <c r="J110" s="145"/>
      <c r="K110" s="145"/>
      <c r="L110" s="145"/>
      <c r="M110" s="145"/>
      <c r="N110" s="145"/>
      <c r="O110" s="145"/>
      <c r="P110" s="145"/>
      <c r="Q110" s="145"/>
      <c r="R110" s="145"/>
      <c r="S110" s="146"/>
      <c r="T110" s="144"/>
      <c r="U110" s="145"/>
      <c r="V110" s="145"/>
      <c r="W110" s="145"/>
      <c r="X110" s="145"/>
      <c r="Y110" s="145"/>
      <c r="Z110" s="145"/>
      <c r="AA110" s="145"/>
      <c r="AB110" s="145"/>
      <c r="AC110" s="145"/>
      <c r="AD110" s="145"/>
      <c r="AE110" s="145"/>
      <c r="AF110" s="145"/>
      <c r="AG110" s="145"/>
      <c r="AH110" s="145"/>
      <c r="AI110" s="145"/>
      <c r="AJ110" s="145"/>
      <c r="AK110" s="146"/>
      <c r="AL110" s="144"/>
      <c r="AM110" s="145"/>
      <c r="AN110" s="145"/>
      <c r="AO110" s="145"/>
      <c r="AP110" s="145"/>
      <c r="AQ110" s="145"/>
      <c r="AR110" s="145"/>
      <c r="AS110" s="145"/>
      <c r="AT110" s="145"/>
      <c r="AU110" s="145"/>
      <c r="AV110" s="145"/>
      <c r="AW110" s="145"/>
      <c r="AX110" s="145"/>
      <c r="AY110" s="145"/>
      <c r="AZ110" s="145"/>
      <c r="BA110" s="145"/>
      <c r="BB110" s="145"/>
      <c r="BC110" s="146"/>
      <c r="BD110" s="144"/>
      <c r="BE110" s="145"/>
      <c r="BF110" s="145"/>
      <c r="BG110" s="145"/>
      <c r="BH110" s="145"/>
      <c r="BI110" s="145"/>
      <c r="BJ110" s="145"/>
      <c r="BK110" s="145"/>
      <c r="BL110" s="145"/>
      <c r="BM110" s="145"/>
      <c r="BN110" s="145"/>
      <c r="BO110" s="145"/>
      <c r="BP110" s="145"/>
      <c r="BQ110" s="145"/>
      <c r="BR110" s="145"/>
      <c r="BS110" s="145"/>
      <c r="BT110" s="145"/>
      <c r="BU110" s="146"/>
      <c r="BV110" s="144"/>
      <c r="BW110" s="145"/>
      <c r="BX110" s="145"/>
      <c r="BY110" s="145"/>
      <c r="BZ110" s="145"/>
      <c r="CA110" s="145"/>
      <c r="CB110" s="145"/>
      <c r="CC110" s="145"/>
      <c r="CD110" s="145"/>
      <c r="CE110" s="145"/>
      <c r="CF110" s="145"/>
      <c r="CG110" s="145"/>
      <c r="CH110" s="145"/>
      <c r="CI110" s="145"/>
      <c r="CJ110" s="145"/>
      <c r="CK110" s="145"/>
      <c r="CL110" s="145"/>
      <c r="CM110" s="146"/>
      <c r="CN110" s="16"/>
      <c r="CO110" s="16"/>
    </row>
    <row r="111" spans="1:93" ht="12" customHeight="1">
      <c r="A111" s="16"/>
      <c r="B111" s="144"/>
      <c r="C111" s="145"/>
      <c r="D111" s="145"/>
      <c r="E111" s="145"/>
      <c r="F111" s="145"/>
      <c r="G111" s="145"/>
      <c r="H111" s="145"/>
      <c r="I111" s="145"/>
      <c r="J111" s="145"/>
      <c r="K111" s="145"/>
      <c r="L111" s="145"/>
      <c r="M111" s="145"/>
      <c r="N111" s="145"/>
      <c r="O111" s="145"/>
      <c r="P111" s="145"/>
      <c r="Q111" s="145"/>
      <c r="R111" s="145"/>
      <c r="S111" s="146"/>
      <c r="T111" s="144"/>
      <c r="U111" s="145"/>
      <c r="V111" s="145"/>
      <c r="W111" s="145"/>
      <c r="X111" s="145"/>
      <c r="Y111" s="145"/>
      <c r="Z111" s="145"/>
      <c r="AA111" s="145"/>
      <c r="AB111" s="145"/>
      <c r="AC111" s="145"/>
      <c r="AD111" s="145"/>
      <c r="AE111" s="145"/>
      <c r="AF111" s="145"/>
      <c r="AG111" s="145"/>
      <c r="AH111" s="145"/>
      <c r="AI111" s="145"/>
      <c r="AJ111" s="145"/>
      <c r="AK111" s="146"/>
      <c r="AL111" s="144"/>
      <c r="AM111" s="145"/>
      <c r="AN111" s="145"/>
      <c r="AO111" s="145"/>
      <c r="AP111" s="145"/>
      <c r="AQ111" s="145"/>
      <c r="AR111" s="145"/>
      <c r="AS111" s="145"/>
      <c r="AT111" s="145"/>
      <c r="AU111" s="145"/>
      <c r="AV111" s="145"/>
      <c r="AW111" s="145"/>
      <c r="AX111" s="145"/>
      <c r="AY111" s="145"/>
      <c r="AZ111" s="145"/>
      <c r="BA111" s="145"/>
      <c r="BB111" s="145"/>
      <c r="BC111" s="146"/>
      <c r="BD111" s="144"/>
      <c r="BE111" s="145"/>
      <c r="BF111" s="145"/>
      <c r="BG111" s="145"/>
      <c r="BH111" s="145"/>
      <c r="BI111" s="145"/>
      <c r="BJ111" s="145"/>
      <c r="BK111" s="145"/>
      <c r="BL111" s="145"/>
      <c r="BM111" s="145"/>
      <c r="BN111" s="145"/>
      <c r="BO111" s="145"/>
      <c r="BP111" s="145"/>
      <c r="BQ111" s="145"/>
      <c r="BR111" s="145"/>
      <c r="BS111" s="145"/>
      <c r="BT111" s="145"/>
      <c r="BU111" s="146"/>
      <c r="BV111" s="144"/>
      <c r="BW111" s="145"/>
      <c r="BX111" s="145"/>
      <c r="BY111" s="145"/>
      <c r="BZ111" s="145"/>
      <c r="CA111" s="145"/>
      <c r="CB111" s="145"/>
      <c r="CC111" s="145"/>
      <c r="CD111" s="145"/>
      <c r="CE111" s="145"/>
      <c r="CF111" s="145"/>
      <c r="CG111" s="145"/>
      <c r="CH111" s="145"/>
      <c r="CI111" s="145"/>
      <c r="CJ111" s="145"/>
      <c r="CK111" s="145"/>
      <c r="CL111" s="145"/>
      <c r="CM111" s="146"/>
      <c r="CN111" s="16"/>
      <c r="CO111" s="16"/>
    </row>
    <row r="112" spans="1:93" ht="12" customHeight="1">
      <c r="A112" s="16"/>
      <c r="B112" s="144"/>
      <c r="C112" s="145"/>
      <c r="D112" s="145"/>
      <c r="E112" s="145"/>
      <c r="F112" s="145"/>
      <c r="G112" s="145"/>
      <c r="H112" s="145"/>
      <c r="I112" s="145"/>
      <c r="J112" s="145"/>
      <c r="K112" s="145"/>
      <c r="L112" s="145"/>
      <c r="M112" s="145"/>
      <c r="N112" s="145"/>
      <c r="O112" s="145"/>
      <c r="P112" s="145"/>
      <c r="Q112" s="145"/>
      <c r="R112" s="145"/>
      <c r="S112" s="146"/>
      <c r="T112" s="144"/>
      <c r="U112" s="145"/>
      <c r="V112" s="145"/>
      <c r="W112" s="145"/>
      <c r="X112" s="145"/>
      <c r="Y112" s="145"/>
      <c r="Z112" s="145"/>
      <c r="AA112" s="145"/>
      <c r="AB112" s="145"/>
      <c r="AC112" s="145"/>
      <c r="AD112" s="145"/>
      <c r="AE112" s="145"/>
      <c r="AF112" s="145"/>
      <c r="AG112" s="145"/>
      <c r="AH112" s="145"/>
      <c r="AI112" s="145"/>
      <c r="AJ112" s="145"/>
      <c r="AK112" s="146"/>
      <c r="AL112" s="144"/>
      <c r="AM112" s="145"/>
      <c r="AN112" s="145"/>
      <c r="AO112" s="145"/>
      <c r="AP112" s="145"/>
      <c r="AQ112" s="145"/>
      <c r="AR112" s="145"/>
      <c r="AS112" s="145"/>
      <c r="AT112" s="145"/>
      <c r="AU112" s="145"/>
      <c r="AV112" s="145"/>
      <c r="AW112" s="145"/>
      <c r="AX112" s="145"/>
      <c r="AY112" s="145"/>
      <c r="AZ112" s="145"/>
      <c r="BA112" s="145"/>
      <c r="BB112" s="145"/>
      <c r="BC112" s="146"/>
      <c r="BD112" s="144"/>
      <c r="BE112" s="145"/>
      <c r="BF112" s="145"/>
      <c r="BG112" s="145"/>
      <c r="BH112" s="145"/>
      <c r="BI112" s="145"/>
      <c r="BJ112" s="145"/>
      <c r="BK112" s="145"/>
      <c r="BL112" s="145"/>
      <c r="BM112" s="145"/>
      <c r="BN112" s="145"/>
      <c r="BO112" s="145"/>
      <c r="BP112" s="145"/>
      <c r="BQ112" s="145"/>
      <c r="BR112" s="145"/>
      <c r="BS112" s="145"/>
      <c r="BT112" s="145"/>
      <c r="BU112" s="146"/>
      <c r="BV112" s="144"/>
      <c r="BW112" s="145"/>
      <c r="BX112" s="145"/>
      <c r="BY112" s="145"/>
      <c r="BZ112" s="145"/>
      <c r="CA112" s="145"/>
      <c r="CB112" s="145"/>
      <c r="CC112" s="145"/>
      <c r="CD112" s="145"/>
      <c r="CE112" s="145"/>
      <c r="CF112" s="145"/>
      <c r="CG112" s="145"/>
      <c r="CH112" s="145"/>
      <c r="CI112" s="145"/>
      <c r="CJ112" s="145"/>
      <c r="CK112" s="145"/>
      <c r="CL112" s="145"/>
      <c r="CM112" s="146"/>
      <c r="CN112" s="16"/>
      <c r="CO112" s="16"/>
    </row>
    <row r="113" spans="1:93" ht="12" customHeight="1">
      <c r="A113" s="16"/>
      <c r="B113" s="144"/>
      <c r="C113" s="145"/>
      <c r="D113" s="145"/>
      <c r="E113" s="145"/>
      <c r="F113" s="145"/>
      <c r="G113" s="145"/>
      <c r="H113" s="145"/>
      <c r="I113" s="145"/>
      <c r="J113" s="145"/>
      <c r="K113" s="145"/>
      <c r="L113" s="145"/>
      <c r="M113" s="145"/>
      <c r="N113" s="145"/>
      <c r="O113" s="145"/>
      <c r="P113" s="145"/>
      <c r="Q113" s="145"/>
      <c r="R113" s="145"/>
      <c r="S113" s="146"/>
      <c r="T113" s="144"/>
      <c r="U113" s="145"/>
      <c r="V113" s="145"/>
      <c r="W113" s="145"/>
      <c r="X113" s="145"/>
      <c r="Y113" s="145"/>
      <c r="Z113" s="145"/>
      <c r="AA113" s="145"/>
      <c r="AB113" s="145"/>
      <c r="AC113" s="145"/>
      <c r="AD113" s="145"/>
      <c r="AE113" s="145"/>
      <c r="AF113" s="145"/>
      <c r="AG113" s="145"/>
      <c r="AH113" s="145"/>
      <c r="AI113" s="145"/>
      <c r="AJ113" s="145"/>
      <c r="AK113" s="146"/>
      <c r="AL113" s="144"/>
      <c r="AM113" s="145"/>
      <c r="AN113" s="145"/>
      <c r="AO113" s="145"/>
      <c r="AP113" s="145"/>
      <c r="AQ113" s="145"/>
      <c r="AR113" s="145"/>
      <c r="AS113" s="145"/>
      <c r="AT113" s="145"/>
      <c r="AU113" s="145"/>
      <c r="AV113" s="145"/>
      <c r="AW113" s="145"/>
      <c r="AX113" s="145"/>
      <c r="AY113" s="145"/>
      <c r="AZ113" s="145"/>
      <c r="BA113" s="145"/>
      <c r="BB113" s="145"/>
      <c r="BC113" s="146"/>
      <c r="BD113" s="144"/>
      <c r="BE113" s="145"/>
      <c r="BF113" s="145"/>
      <c r="BG113" s="145"/>
      <c r="BH113" s="145"/>
      <c r="BI113" s="145"/>
      <c r="BJ113" s="145"/>
      <c r="BK113" s="145"/>
      <c r="BL113" s="145"/>
      <c r="BM113" s="145"/>
      <c r="BN113" s="145"/>
      <c r="BO113" s="145"/>
      <c r="BP113" s="145"/>
      <c r="BQ113" s="145"/>
      <c r="BR113" s="145"/>
      <c r="BS113" s="145"/>
      <c r="BT113" s="145"/>
      <c r="BU113" s="146"/>
      <c r="BV113" s="144"/>
      <c r="BW113" s="145"/>
      <c r="BX113" s="145"/>
      <c r="BY113" s="145"/>
      <c r="BZ113" s="145"/>
      <c r="CA113" s="145"/>
      <c r="CB113" s="145"/>
      <c r="CC113" s="145"/>
      <c r="CD113" s="145"/>
      <c r="CE113" s="145"/>
      <c r="CF113" s="145"/>
      <c r="CG113" s="145"/>
      <c r="CH113" s="145"/>
      <c r="CI113" s="145"/>
      <c r="CJ113" s="145"/>
      <c r="CK113" s="145"/>
      <c r="CL113" s="145"/>
      <c r="CM113" s="146"/>
      <c r="CN113" s="16"/>
      <c r="CO113" s="16"/>
    </row>
    <row r="114" spans="1:93" ht="12" customHeight="1">
      <c r="A114" s="16"/>
      <c r="B114" s="144"/>
      <c r="C114" s="145"/>
      <c r="D114" s="145"/>
      <c r="E114" s="145"/>
      <c r="F114" s="145"/>
      <c r="G114" s="145"/>
      <c r="H114" s="145"/>
      <c r="I114" s="145"/>
      <c r="J114" s="145"/>
      <c r="K114" s="145"/>
      <c r="L114" s="145"/>
      <c r="M114" s="145"/>
      <c r="N114" s="145"/>
      <c r="O114" s="145"/>
      <c r="P114" s="145"/>
      <c r="Q114" s="145"/>
      <c r="R114" s="145"/>
      <c r="S114" s="146"/>
      <c r="T114" s="144"/>
      <c r="U114" s="145"/>
      <c r="V114" s="145"/>
      <c r="W114" s="145"/>
      <c r="X114" s="145"/>
      <c r="Y114" s="145"/>
      <c r="Z114" s="145"/>
      <c r="AA114" s="145"/>
      <c r="AB114" s="145"/>
      <c r="AC114" s="145"/>
      <c r="AD114" s="145"/>
      <c r="AE114" s="145"/>
      <c r="AF114" s="145"/>
      <c r="AG114" s="145"/>
      <c r="AH114" s="145"/>
      <c r="AI114" s="145"/>
      <c r="AJ114" s="145"/>
      <c r="AK114" s="146"/>
      <c r="AL114" s="144"/>
      <c r="AM114" s="145"/>
      <c r="AN114" s="145"/>
      <c r="AO114" s="145"/>
      <c r="AP114" s="145"/>
      <c r="AQ114" s="145"/>
      <c r="AR114" s="145"/>
      <c r="AS114" s="145"/>
      <c r="AT114" s="145"/>
      <c r="AU114" s="145"/>
      <c r="AV114" s="145"/>
      <c r="AW114" s="145"/>
      <c r="AX114" s="145"/>
      <c r="AY114" s="145"/>
      <c r="AZ114" s="145"/>
      <c r="BA114" s="145"/>
      <c r="BB114" s="145"/>
      <c r="BC114" s="146"/>
      <c r="BD114" s="144"/>
      <c r="BE114" s="145"/>
      <c r="BF114" s="145"/>
      <c r="BG114" s="145"/>
      <c r="BH114" s="145"/>
      <c r="BI114" s="145"/>
      <c r="BJ114" s="145"/>
      <c r="BK114" s="145"/>
      <c r="BL114" s="145"/>
      <c r="BM114" s="145"/>
      <c r="BN114" s="145"/>
      <c r="BO114" s="145"/>
      <c r="BP114" s="145"/>
      <c r="BQ114" s="145"/>
      <c r="BR114" s="145"/>
      <c r="BS114" s="145"/>
      <c r="BT114" s="145"/>
      <c r="BU114" s="146"/>
      <c r="BV114" s="144"/>
      <c r="BW114" s="145"/>
      <c r="BX114" s="145"/>
      <c r="BY114" s="145"/>
      <c r="BZ114" s="145"/>
      <c r="CA114" s="145"/>
      <c r="CB114" s="145"/>
      <c r="CC114" s="145"/>
      <c r="CD114" s="145"/>
      <c r="CE114" s="145"/>
      <c r="CF114" s="145"/>
      <c r="CG114" s="145"/>
      <c r="CH114" s="145"/>
      <c r="CI114" s="145"/>
      <c r="CJ114" s="145"/>
      <c r="CK114" s="145"/>
      <c r="CL114" s="145"/>
      <c r="CM114" s="146"/>
      <c r="CN114" s="16"/>
      <c r="CO114" s="16"/>
    </row>
    <row r="115" spans="1:93" ht="12" customHeight="1">
      <c r="A115" s="16"/>
      <c r="B115" s="144"/>
      <c r="C115" s="145"/>
      <c r="D115" s="145"/>
      <c r="E115" s="145"/>
      <c r="F115" s="145"/>
      <c r="G115" s="145"/>
      <c r="H115" s="145"/>
      <c r="I115" s="145"/>
      <c r="J115" s="145"/>
      <c r="K115" s="145"/>
      <c r="L115" s="145"/>
      <c r="M115" s="145"/>
      <c r="N115" s="145"/>
      <c r="O115" s="145"/>
      <c r="P115" s="145"/>
      <c r="Q115" s="145"/>
      <c r="R115" s="145"/>
      <c r="S115" s="146"/>
      <c r="T115" s="144"/>
      <c r="U115" s="145"/>
      <c r="V115" s="145"/>
      <c r="W115" s="145"/>
      <c r="X115" s="145"/>
      <c r="Y115" s="145"/>
      <c r="Z115" s="145"/>
      <c r="AA115" s="145"/>
      <c r="AB115" s="145"/>
      <c r="AC115" s="145"/>
      <c r="AD115" s="145"/>
      <c r="AE115" s="145"/>
      <c r="AF115" s="145"/>
      <c r="AG115" s="145"/>
      <c r="AH115" s="145"/>
      <c r="AI115" s="145"/>
      <c r="AJ115" s="145"/>
      <c r="AK115" s="146"/>
      <c r="AL115" s="144"/>
      <c r="AM115" s="145"/>
      <c r="AN115" s="145"/>
      <c r="AO115" s="145"/>
      <c r="AP115" s="145"/>
      <c r="AQ115" s="145"/>
      <c r="AR115" s="145"/>
      <c r="AS115" s="145"/>
      <c r="AT115" s="145"/>
      <c r="AU115" s="145"/>
      <c r="AV115" s="145"/>
      <c r="AW115" s="145"/>
      <c r="AX115" s="145"/>
      <c r="AY115" s="145"/>
      <c r="AZ115" s="145"/>
      <c r="BA115" s="145"/>
      <c r="BB115" s="145"/>
      <c r="BC115" s="146"/>
      <c r="BD115" s="144"/>
      <c r="BE115" s="145"/>
      <c r="BF115" s="145"/>
      <c r="BG115" s="145"/>
      <c r="BH115" s="145"/>
      <c r="BI115" s="145"/>
      <c r="BJ115" s="145"/>
      <c r="BK115" s="145"/>
      <c r="BL115" s="145"/>
      <c r="BM115" s="145"/>
      <c r="BN115" s="145"/>
      <c r="BO115" s="145"/>
      <c r="BP115" s="145"/>
      <c r="BQ115" s="145"/>
      <c r="BR115" s="145"/>
      <c r="BS115" s="145"/>
      <c r="BT115" s="145"/>
      <c r="BU115" s="146"/>
      <c r="BV115" s="144"/>
      <c r="BW115" s="145"/>
      <c r="BX115" s="145"/>
      <c r="BY115" s="145"/>
      <c r="BZ115" s="145"/>
      <c r="CA115" s="145"/>
      <c r="CB115" s="145"/>
      <c r="CC115" s="145"/>
      <c r="CD115" s="145"/>
      <c r="CE115" s="145"/>
      <c r="CF115" s="145"/>
      <c r="CG115" s="145"/>
      <c r="CH115" s="145"/>
      <c r="CI115" s="145"/>
      <c r="CJ115" s="145"/>
      <c r="CK115" s="145"/>
      <c r="CL115" s="145"/>
      <c r="CM115" s="146"/>
      <c r="CN115" s="16"/>
      <c r="CO115" s="16"/>
    </row>
    <row r="116" spans="1:93" ht="12" customHeight="1">
      <c r="A116" s="16"/>
      <c r="B116" s="144"/>
      <c r="C116" s="145"/>
      <c r="D116" s="145"/>
      <c r="E116" s="145"/>
      <c r="F116" s="145"/>
      <c r="G116" s="145"/>
      <c r="H116" s="145"/>
      <c r="I116" s="145"/>
      <c r="J116" s="145"/>
      <c r="K116" s="145"/>
      <c r="L116" s="145"/>
      <c r="M116" s="145"/>
      <c r="N116" s="145"/>
      <c r="O116" s="145"/>
      <c r="P116" s="145"/>
      <c r="Q116" s="145"/>
      <c r="R116" s="145"/>
      <c r="S116" s="146"/>
      <c r="T116" s="144"/>
      <c r="U116" s="145"/>
      <c r="V116" s="145"/>
      <c r="W116" s="145"/>
      <c r="X116" s="145"/>
      <c r="Y116" s="145"/>
      <c r="Z116" s="145"/>
      <c r="AA116" s="145"/>
      <c r="AB116" s="145"/>
      <c r="AC116" s="145"/>
      <c r="AD116" s="145"/>
      <c r="AE116" s="145"/>
      <c r="AF116" s="145"/>
      <c r="AG116" s="145"/>
      <c r="AH116" s="145"/>
      <c r="AI116" s="145"/>
      <c r="AJ116" s="145"/>
      <c r="AK116" s="146"/>
      <c r="AL116" s="144"/>
      <c r="AM116" s="145"/>
      <c r="AN116" s="145"/>
      <c r="AO116" s="145"/>
      <c r="AP116" s="145"/>
      <c r="AQ116" s="145"/>
      <c r="AR116" s="145"/>
      <c r="AS116" s="145"/>
      <c r="AT116" s="145"/>
      <c r="AU116" s="145"/>
      <c r="AV116" s="145"/>
      <c r="AW116" s="145"/>
      <c r="AX116" s="145"/>
      <c r="AY116" s="145"/>
      <c r="AZ116" s="145"/>
      <c r="BA116" s="145"/>
      <c r="BB116" s="145"/>
      <c r="BC116" s="146"/>
      <c r="BD116" s="144"/>
      <c r="BE116" s="145"/>
      <c r="BF116" s="145"/>
      <c r="BG116" s="145"/>
      <c r="BH116" s="145"/>
      <c r="BI116" s="145"/>
      <c r="BJ116" s="145"/>
      <c r="BK116" s="145"/>
      <c r="BL116" s="145"/>
      <c r="BM116" s="145"/>
      <c r="BN116" s="145"/>
      <c r="BO116" s="145"/>
      <c r="BP116" s="145"/>
      <c r="BQ116" s="145"/>
      <c r="BR116" s="145"/>
      <c r="BS116" s="145"/>
      <c r="BT116" s="145"/>
      <c r="BU116" s="146"/>
      <c r="BV116" s="144"/>
      <c r="BW116" s="145"/>
      <c r="BX116" s="145"/>
      <c r="BY116" s="145"/>
      <c r="BZ116" s="145"/>
      <c r="CA116" s="145"/>
      <c r="CB116" s="145"/>
      <c r="CC116" s="145"/>
      <c r="CD116" s="145"/>
      <c r="CE116" s="145"/>
      <c r="CF116" s="145"/>
      <c r="CG116" s="145"/>
      <c r="CH116" s="145"/>
      <c r="CI116" s="145"/>
      <c r="CJ116" s="145"/>
      <c r="CK116" s="145"/>
      <c r="CL116" s="145"/>
      <c r="CM116" s="146"/>
      <c r="CN116" s="16"/>
      <c r="CO116" s="16"/>
    </row>
    <row r="117" spans="1:93" ht="12" customHeight="1" thickBot="1">
      <c r="A117" s="16"/>
      <c r="B117" s="147"/>
      <c r="C117" s="148"/>
      <c r="D117" s="148"/>
      <c r="E117" s="148"/>
      <c r="F117" s="148"/>
      <c r="G117" s="148"/>
      <c r="H117" s="148"/>
      <c r="I117" s="148"/>
      <c r="J117" s="148"/>
      <c r="K117" s="148"/>
      <c r="L117" s="148"/>
      <c r="M117" s="148"/>
      <c r="N117" s="148"/>
      <c r="O117" s="148"/>
      <c r="P117" s="148"/>
      <c r="Q117" s="148"/>
      <c r="R117" s="148"/>
      <c r="S117" s="149"/>
      <c r="T117" s="147"/>
      <c r="U117" s="148"/>
      <c r="V117" s="148"/>
      <c r="W117" s="148"/>
      <c r="X117" s="148"/>
      <c r="Y117" s="148"/>
      <c r="Z117" s="148"/>
      <c r="AA117" s="148"/>
      <c r="AB117" s="148"/>
      <c r="AC117" s="148"/>
      <c r="AD117" s="148"/>
      <c r="AE117" s="148"/>
      <c r="AF117" s="148"/>
      <c r="AG117" s="148"/>
      <c r="AH117" s="148"/>
      <c r="AI117" s="148"/>
      <c r="AJ117" s="148"/>
      <c r="AK117" s="149"/>
      <c r="AL117" s="147"/>
      <c r="AM117" s="148"/>
      <c r="AN117" s="148"/>
      <c r="AO117" s="148"/>
      <c r="AP117" s="148"/>
      <c r="AQ117" s="148"/>
      <c r="AR117" s="148"/>
      <c r="AS117" s="148"/>
      <c r="AT117" s="148"/>
      <c r="AU117" s="148"/>
      <c r="AV117" s="148"/>
      <c r="AW117" s="148"/>
      <c r="AX117" s="148"/>
      <c r="AY117" s="148"/>
      <c r="AZ117" s="148"/>
      <c r="BA117" s="148"/>
      <c r="BB117" s="148"/>
      <c r="BC117" s="149"/>
      <c r="BD117" s="147"/>
      <c r="BE117" s="148"/>
      <c r="BF117" s="148"/>
      <c r="BG117" s="148"/>
      <c r="BH117" s="148"/>
      <c r="BI117" s="148"/>
      <c r="BJ117" s="148"/>
      <c r="BK117" s="148"/>
      <c r="BL117" s="148"/>
      <c r="BM117" s="148"/>
      <c r="BN117" s="148"/>
      <c r="BO117" s="148"/>
      <c r="BP117" s="148"/>
      <c r="BQ117" s="148"/>
      <c r="BR117" s="148"/>
      <c r="BS117" s="148"/>
      <c r="BT117" s="148"/>
      <c r="BU117" s="149"/>
      <c r="BV117" s="147"/>
      <c r="BW117" s="148"/>
      <c r="BX117" s="148"/>
      <c r="BY117" s="148"/>
      <c r="BZ117" s="148"/>
      <c r="CA117" s="148"/>
      <c r="CB117" s="148"/>
      <c r="CC117" s="148"/>
      <c r="CD117" s="148"/>
      <c r="CE117" s="148"/>
      <c r="CF117" s="148"/>
      <c r="CG117" s="148"/>
      <c r="CH117" s="148"/>
      <c r="CI117" s="148"/>
      <c r="CJ117" s="148"/>
      <c r="CK117" s="148"/>
      <c r="CL117" s="148"/>
      <c r="CM117" s="149"/>
      <c r="CN117" s="16"/>
      <c r="CO117" s="16"/>
    </row>
    <row r="118" spans="1:93" ht="1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row>
  </sheetData>
  <sheetProtection/>
  <mergeCells count="876">
    <mergeCell ref="AC2:AE2"/>
    <mergeCell ref="AM2:AO2"/>
    <mergeCell ref="CI53:CM53"/>
    <mergeCell ref="CI57:CM57"/>
    <mergeCell ref="CC57:CH57"/>
    <mergeCell ref="CC55:CH55"/>
    <mergeCell ref="BI55:BM55"/>
    <mergeCell ref="BP55:BU55"/>
    <mergeCell ref="BV55:BZ55"/>
    <mergeCell ref="CC46:CH46"/>
    <mergeCell ref="W42:AB43"/>
    <mergeCell ref="BT1:BX1"/>
    <mergeCell ref="BY1:CL1"/>
    <mergeCell ref="CG33:CL33"/>
    <mergeCell ref="BT33:BY33"/>
    <mergeCell ref="BG33:BL33"/>
    <mergeCell ref="AT33:AY33"/>
    <mergeCell ref="CH3:CM3"/>
    <mergeCell ref="CC42:CH42"/>
    <mergeCell ref="CI42:CM42"/>
    <mergeCell ref="CD62:CL63"/>
    <mergeCell ref="BL62:BT63"/>
    <mergeCell ref="BW62:BX63"/>
    <mergeCell ref="BY62:BZ63"/>
    <mergeCell ref="CA62:CB63"/>
    <mergeCell ref="AT62:BB63"/>
    <mergeCell ref="BE62:BF63"/>
    <mergeCell ref="BG62:BH63"/>
    <mergeCell ref="BI62:BJ63"/>
    <mergeCell ref="AB62:AJ63"/>
    <mergeCell ref="AM62:AN63"/>
    <mergeCell ref="AO62:AP63"/>
    <mergeCell ref="AQ62:AR63"/>
    <mergeCell ref="B59:Z60"/>
    <mergeCell ref="C62:D63"/>
    <mergeCell ref="E62:F63"/>
    <mergeCell ref="G62:H63"/>
    <mergeCell ref="J62:R63"/>
    <mergeCell ref="U62:V63"/>
    <mergeCell ref="W62:X63"/>
    <mergeCell ref="Y62:Z63"/>
    <mergeCell ref="H55:N55"/>
    <mergeCell ref="O55:U55"/>
    <mergeCell ref="H56:N56"/>
    <mergeCell ref="O56:U56"/>
    <mergeCell ref="B54:C54"/>
    <mergeCell ref="E54:F54"/>
    <mergeCell ref="G54:N54"/>
    <mergeCell ref="CC53:CH53"/>
    <mergeCell ref="O54:U54"/>
    <mergeCell ref="BC53:BH53"/>
    <mergeCell ref="BI53:BM53"/>
    <mergeCell ref="BP53:BU53"/>
    <mergeCell ref="BV53:BZ53"/>
    <mergeCell ref="AC53:AH53"/>
    <mergeCell ref="CC58:CH58"/>
    <mergeCell ref="CI58:CM58"/>
    <mergeCell ref="AC57:AH57"/>
    <mergeCell ref="AI57:AM57"/>
    <mergeCell ref="AP57:AU57"/>
    <mergeCell ref="AV57:AZ57"/>
    <mergeCell ref="BC57:BH57"/>
    <mergeCell ref="BI57:BM57"/>
    <mergeCell ref="BP57:BU57"/>
    <mergeCell ref="BV57:BZ57"/>
    <mergeCell ref="BC58:BH58"/>
    <mergeCell ref="BI58:BM58"/>
    <mergeCell ref="BP58:BU58"/>
    <mergeCell ref="BV58:BZ58"/>
    <mergeCell ref="AC58:AH58"/>
    <mergeCell ref="AI58:AM58"/>
    <mergeCell ref="AP58:AU58"/>
    <mergeCell ref="AV58:AZ58"/>
    <mergeCell ref="B48:K48"/>
    <mergeCell ref="B49:K49"/>
    <mergeCell ref="L46:P46"/>
    <mergeCell ref="Q46:U46"/>
    <mergeCell ref="L47:P47"/>
    <mergeCell ref="Q47:U47"/>
    <mergeCell ref="B47:K47"/>
    <mergeCell ref="L52:P52"/>
    <mergeCell ref="Q52:U52"/>
    <mergeCell ref="L48:P48"/>
    <mergeCell ref="Q48:U48"/>
    <mergeCell ref="L49:P49"/>
    <mergeCell ref="Q49:U49"/>
    <mergeCell ref="L50:P50"/>
    <mergeCell ref="Q50:U50"/>
    <mergeCell ref="L51:P51"/>
    <mergeCell ref="Q51:U51"/>
    <mergeCell ref="L44:P44"/>
    <mergeCell ref="Q44:U44"/>
    <mergeCell ref="L45:P45"/>
    <mergeCell ref="Q45:U45"/>
    <mergeCell ref="CI46:CM46"/>
    <mergeCell ref="CC43:CH43"/>
    <mergeCell ref="CI43:CM43"/>
    <mergeCell ref="CC44:CH44"/>
    <mergeCell ref="CI44:CM44"/>
    <mergeCell ref="AC42:AH42"/>
    <mergeCell ref="AI42:AM42"/>
    <mergeCell ref="AP42:AU42"/>
    <mergeCell ref="AV42:AZ42"/>
    <mergeCell ref="BC42:BH42"/>
    <mergeCell ref="BI42:BM42"/>
    <mergeCell ref="BP42:BU42"/>
    <mergeCell ref="BV42:BZ42"/>
    <mergeCell ref="AI44:AM44"/>
    <mergeCell ref="AC44:AH44"/>
    <mergeCell ref="AP44:AU44"/>
    <mergeCell ref="AV44:AZ44"/>
    <mergeCell ref="CA30:CD30"/>
    <mergeCell ref="CE30:CH30"/>
    <mergeCell ref="CI30:CM30"/>
    <mergeCell ref="CA31:CD31"/>
    <mergeCell ref="CE31:CH31"/>
    <mergeCell ref="CI31:CM31"/>
    <mergeCell ref="CA28:CD28"/>
    <mergeCell ref="CE28:CH28"/>
    <mergeCell ref="CI28:CM28"/>
    <mergeCell ref="CA29:CD29"/>
    <mergeCell ref="CE29:CH29"/>
    <mergeCell ref="CI29:CM29"/>
    <mergeCell ref="CA26:CD26"/>
    <mergeCell ref="CE26:CH26"/>
    <mergeCell ref="CI26:CM26"/>
    <mergeCell ref="CA27:CD27"/>
    <mergeCell ref="CE27:CH27"/>
    <mergeCell ref="CI27:CM27"/>
    <mergeCell ref="CA24:CD24"/>
    <mergeCell ref="CE24:CH24"/>
    <mergeCell ref="CI24:CM24"/>
    <mergeCell ref="CA25:CD25"/>
    <mergeCell ref="CE25:CH25"/>
    <mergeCell ref="CI25:CM25"/>
    <mergeCell ref="CA22:CD22"/>
    <mergeCell ref="CE22:CH22"/>
    <mergeCell ref="CI22:CM22"/>
    <mergeCell ref="CA23:CD23"/>
    <mergeCell ref="CE23:CH23"/>
    <mergeCell ref="CI23:CM23"/>
    <mergeCell ref="CA20:CD20"/>
    <mergeCell ref="CE20:CH20"/>
    <mergeCell ref="CI20:CM20"/>
    <mergeCell ref="CA21:CD21"/>
    <mergeCell ref="CE21:CH21"/>
    <mergeCell ref="CI21:CM21"/>
    <mergeCell ref="CA18:CD18"/>
    <mergeCell ref="CE18:CH18"/>
    <mergeCell ref="CI18:CM18"/>
    <mergeCell ref="CA19:CD19"/>
    <mergeCell ref="CE19:CH19"/>
    <mergeCell ref="CI19:CM19"/>
    <mergeCell ref="CA16:CD16"/>
    <mergeCell ref="CE16:CH16"/>
    <mergeCell ref="CI16:CM16"/>
    <mergeCell ref="CA17:CD17"/>
    <mergeCell ref="CE17:CH17"/>
    <mergeCell ref="CI17:CM17"/>
    <mergeCell ref="CA14:CD14"/>
    <mergeCell ref="CE14:CH14"/>
    <mergeCell ref="CI14:CM14"/>
    <mergeCell ref="CA15:CD15"/>
    <mergeCell ref="CE15:CH15"/>
    <mergeCell ref="CI15:CM15"/>
    <mergeCell ref="CA12:CD12"/>
    <mergeCell ref="CE12:CH12"/>
    <mergeCell ref="CI12:CM12"/>
    <mergeCell ref="CA13:CD13"/>
    <mergeCell ref="CE13:CH13"/>
    <mergeCell ref="CI13:CM13"/>
    <mergeCell ref="CA10:CD10"/>
    <mergeCell ref="CE10:CH10"/>
    <mergeCell ref="CI10:CM10"/>
    <mergeCell ref="CA11:CD11"/>
    <mergeCell ref="CE11:CH11"/>
    <mergeCell ref="CI11:CM11"/>
    <mergeCell ref="CA8:CD8"/>
    <mergeCell ref="CE8:CH8"/>
    <mergeCell ref="CI8:CM8"/>
    <mergeCell ref="CA9:CD9"/>
    <mergeCell ref="CE9:CH9"/>
    <mergeCell ref="CI9:CM9"/>
    <mergeCell ref="CA6:CD6"/>
    <mergeCell ref="CE6:CH6"/>
    <mergeCell ref="CI6:CM6"/>
    <mergeCell ref="CA7:CD7"/>
    <mergeCell ref="CE7:CH7"/>
    <mergeCell ref="CI7:CM7"/>
    <mergeCell ref="CB4:CC4"/>
    <mergeCell ref="CE4:CF4"/>
    <mergeCell ref="CA5:CD5"/>
    <mergeCell ref="CE5:CH5"/>
    <mergeCell ref="CG4:CL4"/>
    <mergeCell ref="CI5:CM5"/>
    <mergeCell ref="BR30:BU30"/>
    <mergeCell ref="BV30:BZ30"/>
    <mergeCell ref="BN26:BQ26"/>
    <mergeCell ref="BR26:BU26"/>
    <mergeCell ref="BV26:BZ26"/>
    <mergeCell ref="BN27:BQ27"/>
    <mergeCell ref="BR27:BU27"/>
    <mergeCell ref="BV27:BZ27"/>
    <mergeCell ref="BN31:BQ31"/>
    <mergeCell ref="BR31:BU31"/>
    <mergeCell ref="BV31:BZ31"/>
    <mergeCell ref="BN28:BQ28"/>
    <mergeCell ref="BR28:BU28"/>
    <mergeCell ref="BV28:BZ28"/>
    <mergeCell ref="BN29:BQ29"/>
    <mergeCell ref="BR29:BU29"/>
    <mergeCell ref="BV29:BZ29"/>
    <mergeCell ref="BN30:BQ30"/>
    <mergeCell ref="BN24:BQ24"/>
    <mergeCell ref="BR24:BU24"/>
    <mergeCell ref="BV24:BZ24"/>
    <mergeCell ref="BN25:BQ25"/>
    <mergeCell ref="BR25:BU25"/>
    <mergeCell ref="BV25:BZ25"/>
    <mergeCell ref="BN22:BQ22"/>
    <mergeCell ref="BR22:BU22"/>
    <mergeCell ref="BV22:BZ22"/>
    <mergeCell ref="BN23:BQ23"/>
    <mergeCell ref="BR23:BU23"/>
    <mergeCell ref="BV23:BZ23"/>
    <mergeCell ref="BN20:BQ20"/>
    <mergeCell ref="BR20:BU20"/>
    <mergeCell ref="BV20:BZ20"/>
    <mergeCell ref="BN21:BQ21"/>
    <mergeCell ref="BR21:BU21"/>
    <mergeCell ref="BV21:BZ21"/>
    <mergeCell ref="BN18:BQ18"/>
    <mergeCell ref="BR18:BU18"/>
    <mergeCell ref="BV18:BZ18"/>
    <mergeCell ref="BN19:BQ19"/>
    <mergeCell ref="BR19:BU19"/>
    <mergeCell ref="BV19:BZ19"/>
    <mergeCell ref="BN16:BQ16"/>
    <mergeCell ref="BR16:BU16"/>
    <mergeCell ref="BV16:BZ16"/>
    <mergeCell ref="BN17:BQ17"/>
    <mergeCell ref="BR17:BU17"/>
    <mergeCell ref="BV17:BZ17"/>
    <mergeCell ref="BN14:BQ14"/>
    <mergeCell ref="BR14:BU14"/>
    <mergeCell ref="BV14:BZ14"/>
    <mergeCell ref="BN15:BQ15"/>
    <mergeCell ref="BR15:BU15"/>
    <mergeCell ref="BV15:BZ15"/>
    <mergeCell ref="BN12:BQ12"/>
    <mergeCell ref="BR12:BU12"/>
    <mergeCell ref="BV12:BZ12"/>
    <mergeCell ref="BN13:BQ13"/>
    <mergeCell ref="BR13:BU13"/>
    <mergeCell ref="BV13:BZ13"/>
    <mergeCell ref="BN10:BQ10"/>
    <mergeCell ref="BR10:BU10"/>
    <mergeCell ref="BV10:BZ10"/>
    <mergeCell ref="BN11:BQ11"/>
    <mergeCell ref="BR11:BU11"/>
    <mergeCell ref="BV11:BZ11"/>
    <mergeCell ref="BN8:BQ8"/>
    <mergeCell ref="BR8:BU8"/>
    <mergeCell ref="BV8:BZ8"/>
    <mergeCell ref="BN9:BQ9"/>
    <mergeCell ref="BR9:BU9"/>
    <mergeCell ref="BV9:BZ9"/>
    <mergeCell ref="BN6:BQ6"/>
    <mergeCell ref="BR6:BU6"/>
    <mergeCell ref="BV6:BZ6"/>
    <mergeCell ref="BN7:BQ7"/>
    <mergeCell ref="BR7:BU7"/>
    <mergeCell ref="BV7:BZ7"/>
    <mergeCell ref="BO4:BP4"/>
    <mergeCell ref="BR4:BS4"/>
    <mergeCell ref="BN5:BQ5"/>
    <mergeCell ref="BR5:BU5"/>
    <mergeCell ref="BT4:BY4"/>
    <mergeCell ref="BV5:BZ5"/>
    <mergeCell ref="BE30:BH30"/>
    <mergeCell ref="BI30:BM30"/>
    <mergeCell ref="BA26:BD26"/>
    <mergeCell ref="BE26:BH26"/>
    <mergeCell ref="BI26:BM26"/>
    <mergeCell ref="BA27:BD27"/>
    <mergeCell ref="BE27:BH27"/>
    <mergeCell ref="BI27:BM27"/>
    <mergeCell ref="BA31:BD31"/>
    <mergeCell ref="BE31:BH31"/>
    <mergeCell ref="BI31:BM31"/>
    <mergeCell ref="BA28:BD28"/>
    <mergeCell ref="BE28:BH28"/>
    <mergeCell ref="BI28:BM28"/>
    <mergeCell ref="BA29:BD29"/>
    <mergeCell ref="BE29:BH29"/>
    <mergeCell ref="BI29:BM29"/>
    <mergeCell ref="BA30:BD30"/>
    <mergeCell ref="BA24:BD24"/>
    <mergeCell ref="BE24:BH24"/>
    <mergeCell ref="BI24:BM24"/>
    <mergeCell ref="BA25:BD25"/>
    <mergeCell ref="BE25:BH25"/>
    <mergeCell ref="BI25:BM25"/>
    <mergeCell ref="BA22:BD22"/>
    <mergeCell ref="BE22:BH22"/>
    <mergeCell ref="BI22:BM22"/>
    <mergeCell ref="BA23:BD23"/>
    <mergeCell ref="BE23:BH23"/>
    <mergeCell ref="BI23:BM23"/>
    <mergeCell ref="BA20:BD20"/>
    <mergeCell ref="BE20:BH20"/>
    <mergeCell ref="BI20:BM20"/>
    <mergeCell ref="BA21:BD21"/>
    <mergeCell ref="BE21:BH21"/>
    <mergeCell ref="BI21:BM21"/>
    <mergeCell ref="BA18:BD18"/>
    <mergeCell ref="BE18:BH18"/>
    <mergeCell ref="BI18:BM18"/>
    <mergeCell ref="BA19:BD19"/>
    <mergeCell ref="BE19:BH19"/>
    <mergeCell ref="BI19:BM19"/>
    <mergeCell ref="BA16:BD16"/>
    <mergeCell ref="BE16:BH16"/>
    <mergeCell ref="BI16:BM16"/>
    <mergeCell ref="BA17:BD17"/>
    <mergeCell ref="BE17:BH17"/>
    <mergeCell ref="BI17:BM17"/>
    <mergeCell ref="BA14:BD14"/>
    <mergeCell ref="BE14:BH14"/>
    <mergeCell ref="BI14:BM14"/>
    <mergeCell ref="BA15:BD15"/>
    <mergeCell ref="BE15:BH15"/>
    <mergeCell ref="BI15:BM15"/>
    <mergeCell ref="BA12:BD12"/>
    <mergeCell ref="BE12:BH12"/>
    <mergeCell ref="BI12:BM12"/>
    <mergeCell ref="BA13:BD13"/>
    <mergeCell ref="BE13:BH13"/>
    <mergeCell ref="BI13:BM13"/>
    <mergeCell ref="BA10:BD10"/>
    <mergeCell ref="BE10:BH10"/>
    <mergeCell ref="BI10:BM10"/>
    <mergeCell ref="BA11:BD11"/>
    <mergeCell ref="BE11:BH11"/>
    <mergeCell ref="BI11:BM11"/>
    <mergeCell ref="BA8:BD8"/>
    <mergeCell ref="BE8:BH8"/>
    <mergeCell ref="BI8:BM8"/>
    <mergeCell ref="BA9:BD9"/>
    <mergeCell ref="BE9:BH9"/>
    <mergeCell ref="BI9:BM9"/>
    <mergeCell ref="BA6:BD6"/>
    <mergeCell ref="BE6:BH6"/>
    <mergeCell ref="BI6:BM6"/>
    <mergeCell ref="BA7:BD7"/>
    <mergeCell ref="BE7:BH7"/>
    <mergeCell ref="BI7:BM7"/>
    <mergeCell ref="BB4:BC4"/>
    <mergeCell ref="BE4:BF4"/>
    <mergeCell ref="BA5:BD5"/>
    <mergeCell ref="BE5:BH5"/>
    <mergeCell ref="BG4:BL4"/>
    <mergeCell ref="BI5:BM5"/>
    <mergeCell ref="AR30:AU30"/>
    <mergeCell ref="AV30:AZ30"/>
    <mergeCell ref="AN26:AQ26"/>
    <mergeCell ref="AR26:AU26"/>
    <mergeCell ref="AV26:AZ26"/>
    <mergeCell ref="AN27:AQ27"/>
    <mergeCell ref="AR27:AU27"/>
    <mergeCell ref="AV27:AZ27"/>
    <mergeCell ref="AN31:AQ31"/>
    <mergeCell ref="AR31:AU31"/>
    <mergeCell ref="AV31:AZ31"/>
    <mergeCell ref="AN28:AQ28"/>
    <mergeCell ref="AR28:AU28"/>
    <mergeCell ref="AV28:AZ28"/>
    <mergeCell ref="AN29:AQ29"/>
    <mergeCell ref="AR29:AU29"/>
    <mergeCell ref="AV29:AZ29"/>
    <mergeCell ref="AN30:AQ30"/>
    <mergeCell ref="AN24:AQ24"/>
    <mergeCell ref="AR24:AU24"/>
    <mergeCell ref="AV24:AZ24"/>
    <mergeCell ref="AN25:AQ25"/>
    <mergeCell ref="AR25:AU25"/>
    <mergeCell ref="AV25:AZ25"/>
    <mergeCell ref="AN22:AQ22"/>
    <mergeCell ref="AR22:AU22"/>
    <mergeCell ref="AV22:AZ22"/>
    <mergeCell ref="AN23:AQ23"/>
    <mergeCell ref="AR23:AU23"/>
    <mergeCell ref="AV23:AZ23"/>
    <mergeCell ref="AN20:AQ20"/>
    <mergeCell ref="AR20:AU20"/>
    <mergeCell ref="AV20:AZ20"/>
    <mergeCell ref="AN21:AQ21"/>
    <mergeCell ref="AR21:AU21"/>
    <mergeCell ref="AV21:AZ21"/>
    <mergeCell ref="AN18:AQ18"/>
    <mergeCell ref="AR18:AU18"/>
    <mergeCell ref="AV18:AZ18"/>
    <mergeCell ref="AN19:AQ19"/>
    <mergeCell ref="AR19:AU19"/>
    <mergeCell ref="AV19:AZ19"/>
    <mergeCell ref="AN16:AQ16"/>
    <mergeCell ref="AR16:AU16"/>
    <mergeCell ref="AV16:AZ16"/>
    <mergeCell ref="AN17:AQ17"/>
    <mergeCell ref="AR17:AU17"/>
    <mergeCell ref="AV17:AZ17"/>
    <mergeCell ref="AN14:AQ14"/>
    <mergeCell ref="AR14:AU14"/>
    <mergeCell ref="AV14:AZ14"/>
    <mergeCell ref="AN15:AQ15"/>
    <mergeCell ref="AR15:AU15"/>
    <mergeCell ref="AV15:AZ15"/>
    <mergeCell ref="AN12:AQ12"/>
    <mergeCell ref="AR12:AU12"/>
    <mergeCell ref="AV12:AZ12"/>
    <mergeCell ref="AN13:AQ13"/>
    <mergeCell ref="AR13:AU13"/>
    <mergeCell ref="AV13:AZ13"/>
    <mergeCell ref="AN10:AQ10"/>
    <mergeCell ref="AR10:AU10"/>
    <mergeCell ref="AV10:AZ10"/>
    <mergeCell ref="AN11:AQ11"/>
    <mergeCell ref="AR11:AU11"/>
    <mergeCell ref="AV11:AZ11"/>
    <mergeCell ref="AN8:AQ8"/>
    <mergeCell ref="AR8:AU8"/>
    <mergeCell ref="AV8:AZ8"/>
    <mergeCell ref="AN9:AQ9"/>
    <mergeCell ref="AR9:AU9"/>
    <mergeCell ref="AV9:AZ9"/>
    <mergeCell ref="AN6:AQ6"/>
    <mergeCell ref="AR6:AU6"/>
    <mergeCell ref="AV6:AZ6"/>
    <mergeCell ref="AN7:AQ7"/>
    <mergeCell ref="AR7:AU7"/>
    <mergeCell ref="AV7:AZ7"/>
    <mergeCell ref="AO4:AP4"/>
    <mergeCell ref="AR4:AS4"/>
    <mergeCell ref="AN5:AQ5"/>
    <mergeCell ref="AR5:AU5"/>
    <mergeCell ref="AT4:AY4"/>
    <mergeCell ref="AV5:AZ5"/>
    <mergeCell ref="AE30:AH30"/>
    <mergeCell ref="AI30:AM30"/>
    <mergeCell ref="AA26:AD26"/>
    <mergeCell ref="AE26:AH26"/>
    <mergeCell ref="AI26:AM26"/>
    <mergeCell ref="AA27:AD27"/>
    <mergeCell ref="AE27:AH27"/>
    <mergeCell ref="AI27:AM27"/>
    <mergeCell ref="AA31:AD31"/>
    <mergeCell ref="AE31:AH31"/>
    <mergeCell ref="AI31:AM31"/>
    <mergeCell ref="AA28:AD28"/>
    <mergeCell ref="AE28:AH28"/>
    <mergeCell ref="AI28:AM28"/>
    <mergeCell ref="AA29:AD29"/>
    <mergeCell ref="AE29:AH29"/>
    <mergeCell ref="AI29:AM29"/>
    <mergeCell ref="AA30:AD30"/>
    <mergeCell ref="AA24:AD24"/>
    <mergeCell ref="AE24:AH24"/>
    <mergeCell ref="AI24:AM24"/>
    <mergeCell ref="AA25:AD25"/>
    <mergeCell ref="AE25:AH25"/>
    <mergeCell ref="AI25:AM25"/>
    <mergeCell ref="AA22:AD22"/>
    <mergeCell ref="AE22:AH22"/>
    <mergeCell ref="AI22:AM22"/>
    <mergeCell ref="AA23:AD23"/>
    <mergeCell ref="AE23:AH23"/>
    <mergeCell ref="AI23:AM23"/>
    <mergeCell ref="AA20:AD20"/>
    <mergeCell ref="AE20:AH20"/>
    <mergeCell ref="AI20:AM20"/>
    <mergeCell ref="AA21:AD21"/>
    <mergeCell ref="AE21:AH21"/>
    <mergeCell ref="AI21:AM21"/>
    <mergeCell ref="AA18:AD18"/>
    <mergeCell ref="AE18:AH18"/>
    <mergeCell ref="AI18:AM18"/>
    <mergeCell ref="AA19:AD19"/>
    <mergeCell ref="AE19:AH19"/>
    <mergeCell ref="AI19:AM19"/>
    <mergeCell ref="AA16:AD16"/>
    <mergeCell ref="AE16:AH16"/>
    <mergeCell ref="AI16:AM16"/>
    <mergeCell ref="AA17:AD17"/>
    <mergeCell ref="AE17:AH17"/>
    <mergeCell ref="AI17:AM17"/>
    <mergeCell ref="AA14:AD14"/>
    <mergeCell ref="AE14:AH14"/>
    <mergeCell ref="AI14:AM14"/>
    <mergeCell ref="AA15:AD15"/>
    <mergeCell ref="AE15:AH15"/>
    <mergeCell ref="AI15:AM15"/>
    <mergeCell ref="AA12:AD12"/>
    <mergeCell ref="AE12:AH12"/>
    <mergeCell ref="AI12:AM12"/>
    <mergeCell ref="AA13:AD13"/>
    <mergeCell ref="AE13:AH13"/>
    <mergeCell ref="AI13:AM13"/>
    <mergeCell ref="AA10:AD10"/>
    <mergeCell ref="AE10:AH10"/>
    <mergeCell ref="AI10:AM10"/>
    <mergeCell ref="AA11:AD11"/>
    <mergeCell ref="AE11:AH11"/>
    <mergeCell ref="AI11:AM11"/>
    <mergeCell ref="AA8:AD8"/>
    <mergeCell ref="AE8:AH8"/>
    <mergeCell ref="AI8:AM8"/>
    <mergeCell ref="AA9:AD9"/>
    <mergeCell ref="AE9:AH9"/>
    <mergeCell ref="AI9:AM9"/>
    <mergeCell ref="AA6:AD6"/>
    <mergeCell ref="AE6:AH6"/>
    <mergeCell ref="AI6:AM6"/>
    <mergeCell ref="AA7:AD7"/>
    <mergeCell ref="AE7:AH7"/>
    <mergeCell ref="AI7:AM7"/>
    <mergeCell ref="AA5:AD5"/>
    <mergeCell ref="AE5:AH5"/>
    <mergeCell ref="AI5:AM5"/>
    <mergeCell ref="AB4:AC4"/>
    <mergeCell ref="AE4:AF4"/>
    <mergeCell ref="AG4:AL4"/>
    <mergeCell ref="W30:Z30"/>
    <mergeCell ref="W31:Z31"/>
    <mergeCell ref="R5:V5"/>
    <mergeCell ref="W5:Z5"/>
    <mergeCell ref="W26:Z26"/>
    <mergeCell ref="W27:Z27"/>
    <mergeCell ref="W28:Z28"/>
    <mergeCell ref="W29:Z29"/>
    <mergeCell ref="W22:Z22"/>
    <mergeCell ref="W23:Z23"/>
    <mergeCell ref="W24:Z24"/>
    <mergeCell ref="W25:Z25"/>
    <mergeCell ref="W18:Z18"/>
    <mergeCell ref="W19:Z19"/>
    <mergeCell ref="W20:Z20"/>
    <mergeCell ref="W21:Z21"/>
    <mergeCell ref="W14:Z14"/>
    <mergeCell ref="W15:Z15"/>
    <mergeCell ref="W16:Z16"/>
    <mergeCell ref="W17:Z17"/>
    <mergeCell ref="W10:Z10"/>
    <mergeCell ref="W11:Z11"/>
    <mergeCell ref="W12:Z12"/>
    <mergeCell ref="W13:Z13"/>
    <mergeCell ref="W6:Z6"/>
    <mergeCell ref="W7:Z7"/>
    <mergeCell ref="W8:Z8"/>
    <mergeCell ref="W9:Z9"/>
    <mergeCell ref="R26:V26"/>
    <mergeCell ref="R27:V27"/>
    <mergeCell ref="R28:V28"/>
    <mergeCell ref="R29:V29"/>
    <mergeCell ref="R22:V22"/>
    <mergeCell ref="R23:V23"/>
    <mergeCell ref="R24:V24"/>
    <mergeCell ref="R25:V25"/>
    <mergeCell ref="R18:V18"/>
    <mergeCell ref="R19:V19"/>
    <mergeCell ref="R20:V20"/>
    <mergeCell ref="R21:V21"/>
    <mergeCell ref="R14:V14"/>
    <mergeCell ref="R15:V15"/>
    <mergeCell ref="R16:V16"/>
    <mergeCell ref="R17:V17"/>
    <mergeCell ref="R10:V10"/>
    <mergeCell ref="R11:V11"/>
    <mergeCell ref="R12:V12"/>
    <mergeCell ref="R13:V13"/>
    <mergeCell ref="R6:V6"/>
    <mergeCell ref="R7:V7"/>
    <mergeCell ref="R8:V8"/>
    <mergeCell ref="R9:V9"/>
    <mergeCell ref="M26:Q26"/>
    <mergeCell ref="M27:Q27"/>
    <mergeCell ref="M28:Q28"/>
    <mergeCell ref="M29:Q29"/>
    <mergeCell ref="M22:Q22"/>
    <mergeCell ref="M23:Q23"/>
    <mergeCell ref="M24:Q24"/>
    <mergeCell ref="M25:Q25"/>
    <mergeCell ref="M18:Q18"/>
    <mergeCell ref="M19:Q19"/>
    <mergeCell ref="M20:Q20"/>
    <mergeCell ref="M21:Q21"/>
    <mergeCell ref="M14:Q14"/>
    <mergeCell ref="M15:Q15"/>
    <mergeCell ref="M16:Q16"/>
    <mergeCell ref="M17:Q17"/>
    <mergeCell ref="A14:B23"/>
    <mergeCell ref="A24:B30"/>
    <mergeCell ref="C20:J20"/>
    <mergeCell ref="M4:N4"/>
    <mergeCell ref="M5:Q5"/>
    <mergeCell ref="M6:Q6"/>
    <mergeCell ref="M7:Q7"/>
    <mergeCell ref="M8:Q8"/>
    <mergeCell ref="M9:Q9"/>
    <mergeCell ref="M10:Q10"/>
    <mergeCell ref="C16:J16"/>
    <mergeCell ref="C17:J17"/>
    <mergeCell ref="C18:J18"/>
    <mergeCell ref="C19:J19"/>
    <mergeCell ref="C12:J12"/>
    <mergeCell ref="C14:J14"/>
    <mergeCell ref="C15:J15"/>
    <mergeCell ref="C13:L13"/>
    <mergeCell ref="K14:L14"/>
    <mergeCell ref="K15:L15"/>
    <mergeCell ref="C8:J8"/>
    <mergeCell ref="C9:J9"/>
    <mergeCell ref="C10:J10"/>
    <mergeCell ref="C11:J11"/>
    <mergeCell ref="B1:Z2"/>
    <mergeCell ref="C6:J6"/>
    <mergeCell ref="A4:J5"/>
    <mergeCell ref="A6:B13"/>
    <mergeCell ref="P4:Q4"/>
    <mergeCell ref="M11:Q11"/>
    <mergeCell ref="M12:Q12"/>
    <mergeCell ref="M13:Q13"/>
    <mergeCell ref="R4:Z4"/>
    <mergeCell ref="C7:J7"/>
    <mergeCell ref="CI55:CM55"/>
    <mergeCell ref="BC46:BH46"/>
    <mergeCell ref="BI46:BM46"/>
    <mergeCell ref="BP46:BU46"/>
    <mergeCell ref="BV46:BZ46"/>
    <mergeCell ref="BC48:BH48"/>
    <mergeCell ref="BI48:BM48"/>
    <mergeCell ref="BP48:BU48"/>
    <mergeCell ref="BV48:BZ48"/>
    <mergeCell ref="BC55:BH55"/>
    <mergeCell ref="AC55:AH55"/>
    <mergeCell ref="AP55:AU55"/>
    <mergeCell ref="AV55:AZ55"/>
    <mergeCell ref="CC51:CH51"/>
    <mergeCell ref="AI53:AM53"/>
    <mergeCell ref="AP53:AU53"/>
    <mergeCell ref="AV53:AZ53"/>
    <mergeCell ref="AI55:AM55"/>
    <mergeCell ref="CI51:CM51"/>
    <mergeCell ref="CC48:CH48"/>
    <mergeCell ref="CI48:CM48"/>
    <mergeCell ref="CC49:CH49"/>
    <mergeCell ref="CI49:CM49"/>
    <mergeCell ref="CC50:CH50"/>
    <mergeCell ref="CI50:CM50"/>
    <mergeCell ref="BP43:BU43"/>
    <mergeCell ref="BV43:BZ43"/>
    <mergeCell ref="BP51:BU51"/>
    <mergeCell ref="BV51:BZ51"/>
    <mergeCell ref="BP49:BU49"/>
    <mergeCell ref="BV49:BZ49"/>
    <mergeCell ref="BP50:BU50"/>
    <mergeCell ref="BV50:BZ50"/>
    <mergeCell ref="BP44:BU44"/>
    <mergeCell ref="BV44:BZ44"/>
    <mergeCell ref="BC43:BH43"/>
    <mergeCell ref="BI43:BM43"/>
    <mergeCell ref="BC51:BH51"/>
    <mergeCell ref="BI51:BM51"/>
    <mergeCell ref="BC49:BH49"/>
    <mergeCell ref="BI49:BM49"/>
    <mergeCell ref="BC50:BH50"/>
    <mergeCell ref="BI50:BM50"/>
    <mergeCell ref="BC44:BH44"/>
    <mergeCell ref="BI44:BM44"/>
    <mergeCell ref="AP43:AU43"/>
    <mergeCell ref="AV43:AZ43"/>
    <mergeCell ref="AP51:AU51"/>
    <mergeCell ref="AV51:AZ51"/>
    <mergeCell ref="AP46:AU46"/>
    <mergeCell ref="AV46:AZ46"/>
    <mergeCell ref="AP48:AU48"/>
    <mergeCell ref="AV48:AZ48"/>
    <mergeCell ref="AP49:AU49"/>
    <mergeCell ref="AV49:AZ49"/>
    <mergeCell ref="AC43:AH43"/>
    <mergeCell ref="AI43:AM43"/>
    <mergeCell ref="AC51:AH51"/>
    <mergeCell ref="AI51:AM51"/>
    <mergeCell ref="AC46:AH46"/>
    <mergeCell ref="AI46:AM46"/>
    <mergeCell ref="AC48:AH48"/>
    <mergeCell ref="AI48:AM48"/>
    <mergeCell ref="AC45:AH45"/>
    <mergeCell ref="AI45:AM45"/>
    <mergeCell ref="K4:L5"/>
    <mergeCell ref="K6:L6"/>
    <mergeCell ref="K7:L7"/>
    <mergeCell ref="K8:L8"/>
    <mergeCell ref="K9:L9"/>
    <mergeCell ref="K10:L10"/>
    <mergeCell ref="K11:L11"/>
    <mergeCell ref="K12:L12"/>
    <mergeCell ref="K16:L16"/>
    <mergeCell ref="K17:L17"/>
    <mergeCell ref="K18:L18"/>
    <mergeCell ref="K19:L19"/>
    <mergeCell ref="K20:L20"/>
    <mergeCell ref="K21:L21"/>
    <mergeCell ref="K22:L22"/>
    <mergeCell ref="C23:L23"/>
    <mergeCell ref="C21:J21"/>
    <mergeCell ref="C22:J22"/>
    <mergeCell ref="C24:L24"/>
    <mergeCell ref="C25:L25"/>
    <mergeCell ref="C26:L26"/>
    <mergeCell ref="C27:L27"/>
    <mergeCell ref="B43:U43"/>
    <mergeCell ref="C28:L28"/>
    <mergeCell ref="C29:L29"/>
    <mergeCell ref="C30:L30"/>
    <mergeCell ref="A31:L31"/>
    <mergeCell ref="M30:Q30"/>
    <mergeCell ref="M31:Q31"/>
    <mergeCell ref="R30:V30"/>
    <mergeCell ref="R31:V31"/>
    <mergeCell ref="AB33:AC33"/>
    <mergeCell ref="AE33:AF33"/>
    <mergeCell ref="CI45:CM45"/>
    <mergeCell ref="B50:K50"/>
    <mergeCell ref="AP50:AU50"/>
    <mergeCell ref="AV50:AZ50"/>
    <mergeCell ref="AC49:AH49"/>
    <mergeCell ref="AI49:AM49"/>
    <mergeCell ref="AC50:AH50"/>
    <mergeCell ref="AI50:AM50"/>
    <mergeCell ref="AO33:AP33"/>
    <mergeCell ref="AR33:AS33"/>
    <mergeCell ref="AG33:AL33"/>
    <mergeCell ref="BB33:BC33"/>
    <mergeCell ref="BE33:BF33"/>
    <mergeCell ref="BO33:BP33"/>
    <mergeCell ref="BR33:BS33"/>
    <mergeCell ref="CB33:CC33"/>
    <mergeCell ref="CE33:CF33"/>
    <mergeCell ref="AA34:AE34"/>
    <mergeCell ref="AF34:AI34"/>
    <mergeCell ref="AJ34:AM34"/>
    <mergeCell ref="AN34:AR34"/>
    <mergeCell ref="AS34:AV34"/>
    <mergeCell ref="AW34:AZ34"/>
    <mergeCell ref="BA34:BE34"/>
    <mergeCell ref="BF34:BI34"/>
    <mergeCell ref="BJ34:BM34"/>
    <mergeCell ref="BN34:BR34"/>
    <mergeCell ref="BS34:BV34"/>
    <mergeCell ref="BW34:BZ34"/>
    <mergeCell ref="CA34:CE34"/>
    <mergeCell ref="CF34:CI34"/>
    <mergeCell ref="CJ34:CM34"/>
    <mergeCell ref="AA35:AE35"/>
    <mergeCell ref="AF35:AI35"/>
    <mergeCell ref="AJ35:AM35"/>
    <mergeCell ref="AN35:AR35"/>
    <mergeCell ref="AS35:AV35"/>
    <mergeCell ref="AW35:AZ35"/>
    <mergeCell ref="BA35:BE35"/>
    <mergeCell ref="BF35:BI35"/>
    <mergeCell ref="AA39:AE39"/>
    <mergeCell ref="AF39:AI39"/>
    <mergeCell ref="AJ39:AM39"/>
    <mergeCell ref="AA36:AE36"/>
    <mergeCell ref="AF36:AI36"/>
    <mergeCell ref="AJ36:AM36"/>
    <mergeCell ref="AA37:AE37"/>
    <mergeCell ref="AF37:AI37"/>
    <mergeCell ref="AJ37:AM37"/>
    <mergeCell ref="BS35:BV35"/>
    <mergeCell ref="BW35:BZ35"/>
    <mergeCell ref="AA38:AE38"/>
    <mergeCell ref="AF38:AI38"/>
    <mergeCell ref="AJ38:AM38"/>
    <mergeCell ref="BW36:BZ36"/>
    <mergeCell ref="AN37:AR37"/>
    <mergeCell ref="AS37:AV37"/>
    <mergeCell ref="AW37:AZ37"/>
    <mergeCell ref="BA37:BE37"/>
    <mergeCell ref="CJ35:CM35"/>
    <mergeCell ref="AN36:AR36"/>
    <mergeCell ref="AS36:AV36"/>
    <mergeCell ref="AW36:AZ36"/>
    <mergeCell ref="BA36:BE36"/>
    <mergeCell ref="BF36:BI36"/>
    <mergeCell ref="BJ36:BM36"/>
    <mergeCell ref="BN36:BR36"/>
    <mergeCell ref="BJ35:BM35"/>
    <mergeCell ref="BN35:BR35"/>
    <mergeCell ref="CA36:CE36"/>
    <mergeCell ref="CF36:CI36"/>
    <mergeCell ref="CA35:CE35"/>
    <mergeCell ref="CF35:CI35"/>
    <mergeCell ref="BF38:BI38"/>
    <mergeCell ref="BJ38:BM38"/>
    <mergeCell ref="BN38:BR38"/>
    <mergeCell ref="CJ36:CM36"/>
    <mergeCell ref="BF37:BI37"/>
    <mergeCell ref="BJ37:BM37"/>
    <mergeCell ref="BN37:BR37"/>
    <mergeCell ref="BS37:BV37"/>
    <mergeCell ref="BW37:BZ37"/>
    <mergeCell ref="BS36:BV36"/>
    <mergeCell ref="AN38:AR38"/>
    <mergeCell ref="AS38:AV38"/>
    <mergeCell ref="AW38:AZ38"/>
    <mergeCell ref="BA38:BE38"/>
    <mergeCell ref="CF38:CI38"/>
    <mergeCell ref="CA37:CE37"/>
    <mergeCell ref="CF37:CI37"/>
    <mergeCell ref="CJ37:CM37"/>
    <mergeCell ref="BS38:BV38"/>
    <mergeCell ref="BW38:BZ38"/>
    <mergeCell ref="CA38:CE38"/>
    <mergeCell ref="CA39:CE39"/>
    <mergeCell ref="BJ39:BM39"/>
    <mergeCell ref="BN39:BR39"/>
    <mergeCell ref="BS39:BV39"/>
    <mergeCell ref="BW39:BZ39"/>
    <mergeCell ref="AS39:AV39"/>
    <mergeCell ref="AW39:AZ39"/>
    <mergeCell ref="BA39:BE39"/>
    <mergeCell ref="BF39:BI39"/>
    <mergeCell ref="CF39:CI39"/>
    <mergeCell ref="CJ39:CM39"/>
    <mergeCell ref="A33:Z34"/>
    <mergeCell ref="A35:Z35"/>
    <mergeCell ref="A36:Z36"/>
    <mergeCell ref="A37:Z37"/>
    <mergeCell ref="A38:Z38"/>
    <mergeCell ref="A39:Z39"/>
    <mergeCell ref="CJ38:CM38"/>
    <mergeCell ref="AN39:AR39"/>
    <mergeCell ref="AA40:AE40"/>
    <mergeCell ref="AF40:AI40"/>
    <mergeCell ref="AJ40:AM40"/>
    <mergeCell ref="AN40:AR40"/>
    <mergeCell ref="AS40:AV40"/>
    <mergeCell ref="AW40:AZ40"/>
    <mergeCell ref="BA40:BE40"/>
    <mergeCell ref="BF40:BI40"/>
    <mergeCell ref="BJ40:BM40"/>
    <mergeCell ref="BN40:BR40"/>
    <mergeCell ref="BS40:BV40"/>
    <mergeCell ref="BW40:BZ40"/>
    <mergeCell ref="CA40:CE40"/>
    <mergeCell ref="CF40:CI40"/>
    <mergeCell ref="CJ40:CM40"/>
    <mergeCell ref="AP45:AU45"/>
    <mergeCell ref="AV45:AZ45"/>
    <mergeCell ref="BC45:BH45"/>
    <mergeCell ref="BI45:BM45"/>
    <mergeCell ref="BP45:BU45"/>
    <mergeCell ref="BV45:BZ45"/>
    <mergeCell ref="CC45:CH45"/>
    <mergeCell ref="BY59:CL59"/>
    <mergeCell ref="B42:C42"/>
    <mergeCell ref="E42:F42"/>
    <mergeCell ref="G42:H42"/>
    <mergeCell ref="BT59:BX59"/>
    <mergeCell ref="B51:K51"/>
    <mergeCell ref="B52:K52"/>
    <mergeCell ref="B44:K44"/>
    <mergeCell ref="B45:K45"/>
    <mergeCell ref="B46:K46"/>
  </mergeCells>
  <printOptions/>
  <pageMargins left="0.7874015748031497" right="0.1968503937007874" top="0.5905511811023623" bottom="0.3937007874015748" header="0.5118110236220472" footer="0.1968503937007874"/>
  <pageSetup horizontalDpi="600" verticalDpi="600" orientation="landscape" paperSize="9" scale="79" r:id="rId1"/>
  <headerFooter alignWithMargins="0">
    <oddFooter>&amp;C&amp;9 10/10&amp;R&amp;9&amp;A</oddFooter>
  </headerFooter>
</worksheet>
</file>

<file path=xl/worksheets/sheet2.xml><?xml version="1.0" encoding="utf-8"?>
<worksheet xmlns="http://schemas.openxmlformats.org/spreadsheetml/2006/main" xmlns:r="http://schemas.openxmlformats.org/officeDocument/2006/relationships">
  <dimension ref="J2:CK48"/>
  <sheetViews>
    <sheetView view="pageBreakPreview" zoomScale="95" zoomScaleSheetLayoutView="95" workbookViewId="0" topLeftCell="J1">
      <selection activeCell="AM24" sqref="AM24:BP27"/>
    </sheetView>
  </sheetViews>
  <sheetFormatPr defaultColWidth="9.00390625" defaultRowHeight="13.5"/>
  <cols>
    <col min="1" max="89" width="1.875" style="0" customWidth="1"/>
  </cols>
  <sheetData>
    <row r="1" s="27" customFormat="1" ht="13.5"/>
    <row r="2" spans="68:87" s="27" customFormat="1" ht="13.5">
      <c r="BP2" s="173" t="s">
        <v>245</v>
      </c>
      <c r="BQ2" s="173"/>
      <c r="BR2" s="173"/>
      <c r="BS2" s="173"/>
      <c r="BU2" s="174" t="s">
        <v>244</v>
      </c>
      <c r="BV2" s="174"/>
      <c r="BW2" s="174"/>
      <c r="BX2" s="172"/>
      <c r="BY2" s="172"/>
      <c r="BZ2" s="174" t="s">
        <v>243</v>
      </c>
      <c r="CA2" s="174"/>
      <c r="CB2" s="172"/>
      <c r="CC2" s="172"/>
      <c r="CD2" s="174" t="s">
        <v>242</v>
      </c>
      <c r="CE2" s="174"/>
      <c r="CF2" s="172"/>
      <c r="CG2" s="172"/>
      <c r="CH2" s="174" t="s">
        <v>241</v>
      </c>
      <c r="CI2" s="174"/>
    </row>
    <row r="3" spans="67:87" s="27" customFormat="1" ht="13.5">
      <c r="BO3" s="173" t="s">
        <v>246</v>
      </c>
      <c r="BP3" s="173"/>
      <c r="BQ3" s="173"/>
      <c r="BR3" s="173"/>
      <c r="BS3" s="173"/>
      <c r="BU3" s="174" t="s">
        <v>244</v>
      </c>
      <c r="BV3" s="174"/>
      <c r="BW3" s="174"/>
      <c r="BX3" s="174"/>
      <c r="BY3" s="174"/>
      <c r="BZ3" s="174" t="s">
        <v>243</v>
      </c>
      <c r="CA3" s="174"/>
      <c r="CB3" s="174"/>
      <c r="CC3" s="174"/>
      <c r="CD3" s="174" t="s">
        <v>242</v>
      </c>
      <c r="CE3" s="174"/>
      <c r="CF3" s="174"/>
      <c r="CG3" s="174"/>
      <c r="CH3" s="174" t="s">
        <v>241</v>
      </c>
      <c r="CI3" s="174"/>
    </row>
    <row r="4" s="27" customFormat="1" ht="13.5"/>
    <row r="5" s="27" customFormat="1" ht="13.5"/>
    <row r="6" s="27" customFormat="1" ht="13.5"/>
    <row r="7" s="27" customFormat="1" ht="13.5"/>
    <row r="8" s="27" customFormat="1" ht="13.5"/>
    <row r="9" s="27" customFormat="1" ht="13.5"/>
    <row r="10" s="27" customFormat="1" ht="13.5"/>
    <row r="11" s="27" customFormat="1" ht="13.5"/>
    <row r="12" spans="16:78" s="27" customFormat="1" ht="13.5">
      <c r="P12" s="170" t="s">
        <v>201</v>
      </c>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row>
    <row r="13" spans="16:78" s="27" customFormat="1" ht="13.5">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row>
    <row r="14" spans="16:78" s="27" customFormat="1" ht="13.5">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row>
    <row r="15" spans="16:78" s="27" customFormat="1" ht="13.5">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row>
    <row r="16" spans="16:78" s="27" customFormat="1" ht="13.5">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row>
    <row r="17" s="27" customFormat="1" ht="13.5"/>
    <row r="18" s="27" customFormat="1" ht="13.5"/>
    <row r="19" s="27" customFormat="1" ht="13.5"/>
    <row r="20" s="27" customFormat="1" ht="13.5"/>
    <row r="21" s="27" customFormat="1" ht="13.5"/>
    <row r="22" s="27" customFormat="1" ht="13.5"/>
    <row r="23" s="27" customFormat="1" ht="13.5"/>
    <row r="24" spans="26:68" ht="13.5">
      <c r="Z24" s="186" t="s">
        <v>263</v>
      </c>
      <c r="AA24" s="186"/>
      <c r="AB24" s="186"/>
      <c r="AC24" s="186"/>
      <c r="AD24" s="186"/>
      <c r="AE24" s="186"/>
      <c r="AF24" s="186"/>
      <c r="AG24" s="186"/>
      <c r="AH24" s="186"/>
      <c r="AI24" s="186"/>
      <c r="AJ24" s="186"/>
      <c r="AK24" s="186"/>
      <c r="AL24" s="186"/>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row>
    <row r="25" spans="26:68" ht="13.5">
      <c r="Z25" s="186"/>
      <c r="AA25" s="186"/>
      <c r="AB25" s="186"/>
      <c r="AC25" s="186"/>
      <c r="AD25" s="186"/>
      <c r="AE25" s="186"/>
      <c r="AF25" s="186"/>
      <c r="AG25" s="186"/>
      <c r="AH25" s="186"/>
      <c r="AI25" s="186"/>
      <c r="AJ25" s="186"/>
      <c r="AK25" s="186"/>
      <c r="AL25" s="186"/>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row>
    <row r="26" spans="26:68" ht="13.5">
      <c r="Z26" s="186"/>
      <c r="AA26" s="186"/>
      <c r="AB26" s="186"/>
      <c r="AC26" s="186"/>
      <c r="AD26" s="186"/>
      <c r="AE26" s="186"/>
      <c r="AF26" s="186"/>
      <c r="AG26" s="186"/>
      <c r="AH26" s="186"/>
      <c r="AI26" s="186"/>
      <c r="AJ26" s="186"/>
      <c r="AK26" s="186"/>
      <c r="AL26" s="186"/>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row>
    <row r="27" spans="26:68" ht="14.25" thickBot="1">
      <c r="Z27" s="187"/>
      <c r="AA27" s="187"/>
      <c r="AB27" s="187"/>
      <c r="AC27" s="187"/>
      <c r="AD27" s="187"/>
      <c r="AE27" s="187"/>
      <c r="AF27" s="187"/>
      <c r="AG27" s="187"/>
      <c r="AH27" s="187"/>
      <c r="AI27" s="187"/>
      <c r="AJ27" s="187"/>
      <c r="AK27" s="187"/>
      <c r="AL27" s="187"/>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row>
    <row r="39" ht="13.5">
      <c r="BC39" t="s">
        <v>256</v>
      </c>
    </row>
    <row r="42" spans="10:27" ht="13.5">
      <c r="J42" s="188" t="s">
        <v>259</v>
      </c>
      <c r="K42" s="189"/>
      <c r="L42" s="189"/>
      <c r="M42" s="189"/>
      <c r="N42" s="189"/>
      <c r="O42" s="189"/>
      <c r="P42" s="189"/>
      <c r="Q42" s="189"/>
      <c r="R42" s="189"/>
      <c r="S42" s="189"/>
      <c r="T42" s="189"/>
      <c r="U42" s="189"/>
      <c r="V42" s="189"/>
      <c r="W42" s="189"/>
      <c r="X42" s="189"/>
      <c r="Y42" s="189"/>
      <c r="Z42" s="189"/>
      <c r="AA42" s="190"/>
    </row>
    <row r="43" spans="10:86" ht="13.5">
      <c r="J43" s="74"/>
      <c r="K43" s="10"/>
      <c r="L43" s="10"/>
      <c r="M43" s="10"/>
      <c r="N43" s="10"/>
      <c r="O43" s="10"/>
      <c r="P43" s="10"/>
      <c r="Q43" s="10"/>
      <c r="R43" s="10"/>
      <c r="S43" s="10"/>
      <c r="T43" s="10"/>
      <c r="U43" s="10"/>
      <c r="V43" s="10"/>
      <c r="W43" s="10"/>
      <c r="X43" s="10"/>
      <c r="Y43" s="10"/>
      <c r="Z43" s="10"/>
      <c r="AA43" s="75"/>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row>
    <row r="44" spans="10:86" ht="13.5">
      <c r="J44" s="74"/>
      <c r="K44" s="10"/>
      <c r="L44" s="10"/>
      <c r="M44" s="10"/>
      <c r="N44" s="10"/>
      <c r="O44" s="10"/>
      <c r="P44" s="10"/>
      <c r="Q44" s="10"/>
      <c r="R44" s="10"/>
      <c r="S44" s="10"/>
      <c r="T44" s="10"/>
      <c r="U44" s="10"/>
      <c r="V44" s="10"/>
      <c r="W44" s="10"/>
      <c r="X44" s="10"/>
      <c r="Y44" s="10"/>
      <c r="Z44" s="10"/>
      <c r="AA44" s="75"/>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row>
    <row r="45" spans="10:86" ht="13.5">
      <c r="J45" s="74"/>
      <c r="K45" s="10"/>
      <c r="L45" s="10"/>
      <c r="M45" s="10"/>
      <c r="N45" s="10"/>
      <c r="O45" s="10"/>
      <c r="P45" s="10"/>
      <c r="Q45" s="10"/>
      <c r="R45" s="10"/>
      <c r="S45" s="10"/>
      <c r="T45" s="10"/>
      <c r="U45" s="10"/>
      <c r="V45" s="10"/>
      <c r="W45" s="10"/>
      <c r="X45" s="10"/>
      <c r="Y45" s="10"/>
      <c r="Z45" s="10"/>
      <c r="AA45" s="75"/>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row>
    <row r="46" spans="10:86" ht="13.5">
      <c r="J46" s="74"/>
      <c r="K46" s="10"/>
      <c r="L46" s="10"/>
      <c r="M46" s="10"/>
      <c r="N46" s="10"/>
      <c r="O46" s="10"/>
      <c r="P46" s="10"/>
      <c r="Q46" s="10"/>
      <c r="R46" s="10"/>
      <c r="S46" s="10"/>
      <c r="T46" s="10"/>
      <c r="U46" s="10"/>
      <c r="V46" s="10"/>
      <c r="W46" s="10"/>
      <c r="X46" s="10"/>
      <c r="Y46" s="10"/>
      <c r="Z46" s="10"/>
      <c r="AA46" s="75"/>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71" t="s">
        <v>202</v>
      </c>
      <c r="CG46" s="171"/>
      <c r="CH46" s="171"/>
    </row>
    <row r="47" spans="10:86" ht="13.5">
      <c r="J47" s="74"/>
      <c r="K47" s="10"/>
      <c r="L47" s="10"/>
      <c r="M47" s="10"/>
      <c r="N47" s="10"/>
      <c r="O47" s="10"/>
      <c r="P47" s="10"/>
      <c r="Q47" s="10"/>
      <c r="R47" s="10"/>
      <c r="S47" s="10"/>
      <c r="T47" s="10"/>
      <c r="U47" s="10"/>
      <c r="V47" s="10"/>
      <c r="W47" s="10"/>
      <c r="X47" s="10"/>
      <c r="Y47" s="10"/>
      <c r="Z47" s="10"/>
      <c r="AA47" s="75"/>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71"/>
      <c r="CG47" s="171"/>
      <c r="CH47" s="171"/>
    </row>
    <row r="48" spans="10:89" ht="13.5">
      <c r="J48" s="76"/>
      <c r="K48" s="11"/>
      <c r="L48" s="11"/>
      <c r="M48" s="11"/>
      <c r="N48" s="11"/>
      <c r="O48" s="11"/>
      <c r="P48" s="11"/>
      <c r="Q48" s="11"/>
      <c r="R48" s="11"/>
      <c r="S48" s="11"/>
      <c r="T48" s="11"/>
      <c r="U48" s="11"/>
      <c r="V48" s="11"/>
      <c r="W48" s="11"/>
      <c r="X48" s="11"/>
      <c r="Y48" s="11"/>
      <c r="Z48" s="11"/>
      <c r="AA48" s="77"/>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0"/>
      <c r="CJ48" s="10"/>
      <c r="CK48" s="10"/>
    </row>
  </sheetData>
  <mergeCells count="21">
    <mergeCell ref="CF46:CH47"/>
    <mergeCell ref="P12:BZ16"/>
    <mergeCell ref="AM24:BP27"/>
    <mergeCell ref="Z24:AL27"/>
    <mergeCell ref="J42:AA42"/>
    <mergeCell ref="CH2:CI2"/>
    <mergeCell ref="CF2:CG2"/>
    <mergeCell ref="CD2:CE2"/>
    <mergeCell ref="CB2:CC2"/>
    <mergeCell ref="BO3:BS3"/>
    <mergeCell ref="BU3:BW3"/>
    <mergeCell ref="BX3:BY3"/>
    <mergeCell ref="BZ2:CA2"/>
    <mergeCell ref="BX2:BY2"/>
    <mergeCell ref="BU2:BW2"/>
    <mergeCell ref="BP2:BS2"/>
    <mergeCell ref="CH3:CI3"/>
    <mergeCell ref="BZ3:CA3"/>
    <mergeCell ref="CB3:CC3"/>
    <mergeCell ref="CD3:CE3"/>
    <mergeCell ref="CF3:CG3"/>
  </mergeCells>
  <printOptions/>
  <pageMargins left="0.7874015748031497" right="0.7874015748031497" top="0.5905511811023623" bottom="0.3937007874015748" header="0.5118110236220472" footer="0.1968503937007874"/>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CN53"/>
  <sheetViews>
    <sheetView view="pageBreakPreview" zoomScale="95" zoomScaleSheetLayoutView="95" workbookViewId="0" topLeftCell="A2">
      <selection activeCell="AU25" sqref="AU25"/>
    </sheetView>
  </sheetViews>
  <sheetFormatPr defaultColWidth="9.00390625" defaultRowHeight="13.5"/>
  <cols>
    <col min="1" max="45" width="1.875" style="14" customWidth="1"/>
    <col min="46" max="92" width="1.875" style="15" customWidth="1"/>
    <col min="93" max="16384" width="9.00390625" style="14" customWidth="1"/>
  </cols>
  <sheetData>
    <row r="1" spans="1:92" ht="13.5" customHeight="1">
      <c r="A1" s="28"/>
      <c r="B1" s="229" t="s">
        <v>264</v>
      </c>
      <c r="C1" s="229"/>
      <c r="D1" s="229"/>
      <c r="E1" s="229"/>
      <c r="F1" s="229"/>
      <c r="G1" s="229"/>
      <c r="H1" s="229"/>
      <c r="I1" s="229"/>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229" t="s">
        <v>228</v>
      </c>
      <c r="AV1" s="229"/>
      <c r="AW1" s="229"/>
      <c r="AX1" s="229"/>
      <c r="AY1" s="229"/>
      <c r="AZ1" s="29"/>
      <c r="BA1" s="31"/>
      <c r="BB1" s="31"/>
      <c r="BC1" s="31"/>
      <c r="BD1" s="31"/>
      <c r="BE1" s="31"/>
      <c r="BF1" s="34"/>
      <c r="BG1" s="34"/>
      <c r="BH1" s="34"/>
      <c r="BI1" s="30"/>
      <c r="BJ1" s="30"/>
      <c r="BK1" s="30"/>
      <c r="BL1" s="30"/>
      <c r="BM1" s="30"/>
      <c r="BN1" s="30"/>
      <c r="BO1" s="36"/>
      <c r="BP1" s="37"/>
      <c r="BQ1" s="37"/>
      <c r="BR1" s="37"/>
      <c r="BS1" s="37"/>
      <c r="BT1" s="37"/>
      <c r="BU1" s="37"/>
      <c r="BV1" s="37"/>
      <c r="BW1" s="37"/>
      <c r="BX1" s="37"/>
      <c r="BY1" s="37"/>
      <c r="BZ1" s="37"/>
      <c r="CA1" s="37"/>
      <c r="CB1" s="37"/>
      <c r="CC1" s="37"/>
      <c r="CD1" s="37"/>
      <c r="CE1" s="37"/>
      <c r="CF1" s="37"/>
      <c r="CG1" s="37"/>
      <c r="CH1" s="37"/>
      <c r="CI1" s="37"/>
      <c r="CJ1" s="37"/>
      <c r="CK1" s="37"/>
      <c r="CL1" s="37"/>
      <c r="CM1" s="37"/>
      <c r="CN1" s="37"/>
    </row>
    <row r="2" spans="1:92" ht="13.5" customHeight="1">
      <c r="A2" s="30"/>
      <c r="B2" s="229"/>
      <c r="C2" s="229"/>
      <c r="D2" s="229"/>
      <c r="E2" s="229"/>
      <c r="F2" s="229"/>
      <c r="G2" s="229"/>
      <c r="H2" s="229"/>
      <c r="I2" s="229"/>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229"/>
      <c r="AV2" s="229"/>
      <c r="AW2" s="229"/>
      <c r="AX2" s="229"/>
      <c r="AY2" s="229"/>
      <c r="AZ2" s="29"/>
      <c r="BA2" s="31"/>
      <c r="BB2" s="31"/>
      <c r="BC2" s="31"/>
      <c r="BD2" s="31"/>
      <c r="BE2" s="31"/>
      <c r="BF2" s="34"/>
      <c r="BG2" s="34"/>
      <c r="BH2" s="34"/>
      <c r="BI2" s="30"/>
      <c r="BJ2" s="30"/>
      <c r="BK2" s="30"/>
      <c r="BL2" s="30"/>
      <c r="BM2" s="30"/>
      <c r="BN2" s="30"/>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row>
    <row r="3" spans="1:92" ht="13.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1"/>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row>
    <row r="4" spans="1:92" ht="13.5" customHeight="1">
      <c r="A4" s="32" t="s">
        <v>239</v>
      </c>
      <c r="B4" s="33"/>
      <c r="C4" s="33"/>
      <c r="D4" s="33"/>
      <c r="E4" s="33"/>
      <c r="F4" s="33"/>
      <c r="G4" s="34"/>
      <c r="H4" s="34"/>
      <c r="I4" s="34"/>
      <c r="J4" s="34"/>
      <c r="K4" s="34"/>
      <c r="L4" s="34"/>
      <c r="M4" s="34"/>
      <c r="N4" s="34"/>
      <c r="O4" s="34"/>
      <c r="P4" s="34"/>
      <c r="Q4" s="34"/>
      <c r="R4" s="34"/>
      <c r="S4" s="34"/>
      <c r="T4" s="34"/>
      <c r="U4" s="34"/>
      <c r="V4" s="34"/>
      <c r="W4" s="34"/>
      <c r="X4" s="34"/>
      <c r="Y4" s="34"/>
      <c r="Z4" s="34"/>
      <c r="AA4" s="34"/>
      <c r="AB4" s="31"/>
      <c r="AC4" s="31"/>
      <c r="AD4" s="31"/>
      <c r="AE4" s="31"/>
      <c r="AF4" s="31"/>
      <c r="AG4" s="31"/>
      <c r="AH4" s="34"/>
      <c r="AI4" s="34"/>
      <c r="AJ4" s="34"/>
      <c r="AK4" s="34"/>
      <c r="AL4" s="34"/>
      <c r="AM4" s="34"/>
      <c r="AN4" s="34"/>
      <c r="AO4" s="35"/>
      <c r="AP4" s="35"/>
      <c r="AQ4" s="35"/>
      <c r="AR4" s="35"/>
      <c r="AS4" s="30"/>
      <c r="AT4" s="31"/>
      <c r="AU4" s="117"/>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9"/>
    </row>
    <row r="5" spans="1:92" ht="13.5" customHeight="1">
      <c r="A5" s="230" t="s">
        <v>206</v>
      </c>
      <c r="B5" s="231"/>
      <c r="C5" s="231"/>
      <c r="D5" s="232"/>
      <c r="E5" s="236">
        <f>'表紙'!AM24</f>
        <v>0</v>
      </c>
      <c r="F5" s="236"/>
      <c r="G5" s="236"/>
      <c r="H5" s="236"/>
      <c r="I5" s="236"/>
      <c r="J5" s="236"/>
      <c r="K5" s="236"/>
      <c r="L5" s="236"/>
      <c r="M5" s="236"/>
      <c r="N5" s="236"/>
      <c r="O5" s="236"/>
      <c r="P5" s="236"/>
      <c r="Q5" s="236"/>
      <c r="R5" s="236"/>
      <c r="S5" s="236"/>
      <c r="T5" s="236"/>
      <c r="U5" s="236"/>
      <c r="V5" s="236"/>
      <c r="W5" s="236"/>
      <c r="X5" s="236"/>
      <c r="Y5" s="236"/>
      <c r="Z5" s="236"/>
      <c r="AA5" s="236"/>
      <c r="AB5" s="236"/>
      <c r="AC5" s="236"/>
      <c r="AD5" s="238" t="s">
        <v>207</v>
      </c>
      <c r="AE5" s="239"/>
      <c r="AF5" s="239"/>
      <c r="AG5" s="245" t="s">
        <v>208</v>
      </c>
      <c r="AH5" s="245"/>
      <c r="AI5" s="245"/>
      <c r="AJ5" s="245"/>
      <c r="AK5" s="245"/>
      <c r="AL5" s="245"/>
      <c r="AM5" s="245"/>
      <c r="AN5" s="245"/>
      <c r="AO5" s="245"/>
      <c r="AP5" s="245"/>
      <c r="AQ5" s="245"/>
      <c r="AR5" s="246"/>
      <c r="AS5" s="30"/>
      <c r="AT5" s="31"/>
      <c r="AU5" s="120"/>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2"/>
    </row>
    <row r="6" spans="1:92" ht="13.5" customHeight="1">
      <c r="A6" s="233"/>
      <c r="B6" s="234"/>
      <c r="C6" s="234"/>
      <c r="D6" s="235"/>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40"/>
      <c r="AE6" s="241"/>
      <c r="AF6" s="242"/>
      <c r="AG6" s="247"/>
      <c r="AH6" s="248"/>
      <c r="AI6" s="248"/>
      <c r="AJ6" s="248"/>
      <c r="AK6" s="248"/>
      <c r="AL6" s="248"/>
      <c r="AM6" s="248"/>
      <c r="AN6" s="248"/>
      <c r="AO6" s="248"/>
      <c r="AP6" s="248"/>
      <c r="AQ6" s="248"/>
      <c r="AR6" s="249"/>
      <c r="AS6" s="30"/>
      <c r="AT6" s="31"/>
      <c r="AU6" s="120"/>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2"/>
    </row>
    <row r="7" spans="1:92" ht="13.5" customHeight="1">
      <c r="A7" s="250" t="s">
        <v>209</v>
      </c>
      <c r="B7" s="251"/>
      <c r="C7" s="251"/>
      <c r="D7" s="252"/>
      <c r="E7" s="256" t="s">
        <v>210</v>
      </c>
      <c r="F7" s="257"/>
      <c r="G7" s="257"/>
      <c r="H7" s="257"/>
      <c r="I7" s="257"/>
      <c r="J7" s="257"/>
      <c r="K7" s="258"/>
      <c r="L7" s="258"/>
      <c r="M7" s="258"/>
      <c r="N7" s="258"/>
      <c r="O7" s="258"/>
      <c r="P7" s="258"/>
      <c r="Q7" s="244" t="s">
        <v>235</v>
      </c>
      <c r="R7" s="244"/>
      <c r="S7" s="244"/>
      <c r="T7" s="244"/>
      <c r="U7" s="244"/>
      <c r="V7" s="244"/>
      <c r="W7" s="243"/>
      <c r="X7" s="243"/>
      <c r="Y7" s="243"/>
      <c r="Z7" s="243"/>
      <c r="AA7" s="243"/>
      <c r="AB7" s="243"/>
      <c r="AC7" s="116"/>
      <c r="AD7" s="240"/>
      <c r="AE7" s="241"/>
      <c r="AF7" s="242"/>
      <c r="AG7" s="247"/>
      <c r="AH7" s="248"/>
      <c r="AI7" s="248"/>
      <c r="AJ7" s="248"/>
      <c r="AK7" s="248"/>
      <c r="AL7" s="248"/>
      <c r="AM7" s="248"/>
      <c r="AN7" s="248"/>
      <c r="AO7" s="248"/>
      <c r="AP7" s="248"/>
      <c r="AQ7" s="248"/>
      <c r="AR7" s="249"/>
      <c r="AS7" s="30"/>
      <c r="AT7" s="31"/>
      <c r="AU7" s="120"/>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2"/>
    </row>
    <row r="8" spans="1:92" ht="13.5" customHeight="1">
      <c r="A8" s="250"/>
      <c r="B8" s="251"/>
      <c r="C8" s="251"/>
      <c r="D8" s="252"/>
      <c r="E8" s="259"/>
      <c r="F8" s="260"/>
      <c r="G8" s="260"/>
      <c r="H8" s="260"/>
      <c r="I8" s="260"/>
      <c r="J8" s="260"/>
      <c r="K8" s="260"/>
      <c r="L8" s="260"/>
      <c r="M8" s="260"/>
      <c r="N8" s="260"/>
      <c r="O8" s="260"/>
      <c r="P8" s="260"/>
      <c r="Q8" s="260"/>
      <c r="R8" s="260"/>
      <c r="S8" s="260"/>
      <c r="T8" s="260"/>
      <c r="U8" s="260"/>
      <c r="V8" s="260"/>
      <c r="W8" s="260"/>
      <c r="X8" s="260"/>
      <c r="Y8" s="260"/>
      <c r="Z8" s="260"/>
      <c r="AA8" s="260"/>
      <c r="AB8" s="260"/>
      <c r="AC8" s="260"/>
      <c r="AD8" s="240"/>
      <c r="AE8" s="241"/>
      <c r="AF8" s="242"/>
      <c r="AG8" s="247"/>
      <c r="AH8" s="248"/>
      <c r="AI8" s="248"/>
      <c r="AJ8" s="248"/>
      <c r="AK8" s="248"/>
      <c r="AL8" s="248"/>
      <c r="AM8" s="248"/>
      <c r="AN8" s="248"/>
      <c r="AO8" s="248"/>
      <c r="AP8" s="248"/>
      <c r="AQ8" s="248"/>
      <c r="AR8" s="249"/>
      <c r="AS8" s="30"/>
      <c r="AT8" s="30"/>
      <c r="AU8" s="123"/>
      <c r="AV8" s="124"/>
      <c r="AW8" s="124"/>
      <c r="AX8" s="124"/>
      <c r="AY8" s="124"/>
      <c r="AZ8" s="124"/>
      <c r="BA8" s="124"/>
      <c r="BB8" s="124"/>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2"/>
    </row>
    <row r="9" spans="1:92" ht="13.5" customHeight="1">
      <c r="A9" s="250"/>
      <c r="B9" s="251"/>
      <c r="C9" s="251"/>
      <c r="D9" s="252"/>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40"/>
      <c r="AE9" s="241"/>
      <c r="AF9" s="242"/>
      <c r="AG9" s="262"/>
      <c r="AH9" s="263"/>
      <c r="AI9" s="263"/>
      <c r="AJ9" s="263"/>
      <c r="AK9" s="263"/>
      <c r="AL9" s="263"/>
      <c r="AM9" s="263"/>
      <c r="AN9" s="263"/>
      <c r="AO9" s="263"/>
      <c r="AP9" s="263"/>
      <c r="AQ9" s="263"/>
      <c r="AR9" s="264"/>
      <c r="AS9" s="30"/>
      <c r="AT9" s="30"/>
      <c r="AU9" s="125"/>
      <c r="AV9" s="126"/>
      <c r="AW9" s="126"/>
      <c r="AX9" s="126"/>
      <c r="AY9" s="126"/>
      <c r="AZ9" s="126"/>
      <c r="BA9" s="126"/>
      <c r="BB9" s="126"/>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8"/>
    </row>
    <row r="10" spans="1:92" ht="13.5" customHeight="1">
      <c r="A10" s="250"/>
      <c r="B10" s="251"/>
      <c r="C10" s="251"/>
      <c r="D10" s="252"/>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40"/>
      <c r="AE10" s="241"/>
      <c r="AF10" s="242"/>
      <c r="AG10" s="247"/>
      <c r="AH10" s="248"/>
      <c r="AI10" s="248"/>
      <c r="AJ10" s="248"/>
      <c r="AK10" s="248"/>
      <c r="AL10" s="248"/>
      <c r="AM10" s="248"/>
      <c r="AN10" s="248"/>
      <c r="AO10" s="248"/>
      <c r="AP10" s="248"/>
      <c r="AQ10" s="248"/>
      <c r="AR10" s="249"/>
      <c r="AS10" s="30"/>
      <c r="AT10" s="31"/>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row>
    <row r="11" spans="1:92" ht="13.5" customHeight="1">
      <c r="A11" s="250"/>
      <c r="B11" s="251"/>
      <c r="C11" s="251"/>
      <c r="D11" s="252"/>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40"/>
      <c r="AE11" s="241"/>
      <c r="AF11" s="242"/>
      <c r="AG11" s="247"/>
      <c r="AH11" s="248"/>
      <c r="AI11" s="248"/>
      <c r="AJ11" s="248"/>
      <c r="AK11" s="248"/>
      <c r="AL11" s="248"/>
      <c r="AM11" s="248"/>
      <c r="AN11" s="248"/>
      <c r="AO11" s="248"/>
      <c r="AP11" s="248"/>
      <c r="AQ11" s="248"/>
      <c r="AR11" s="249"/>
      <c r="AS11" s="30"/>
      <c r="AT11" s="30"/>
      <c r="AU11" s="229" t="s">
        <v>229</v>
      </c>
      <c r="AV11" s="229"/>
      <c r="AW11" s="229"/>
      <c r="AX11" s="229"/>
      <c r="AY11" s="229"/>
      <c r="AZ11" s="229"/>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row>
    <row r="12" spans="1:92" ht="13.5" customHeight="1">
      <c r="A12" s="250"/>
      <c r="B12" s="251"/>
      <c r="C12" s="251"/>
      <c r="D12" s="252"/>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40"/>
      <c r="AE12" s="241"/>
      <c r="AF12" s="242"/>
      <c r="AG12" s="265"/>
      <c r="AH12" s="266"/>
      <c r="AI12" s="266"/>
      <c r="AJ12" s="266"/>
      <c r="AK12" s="266"/>
      <c r="AL12" s="266"/>
      <c r="AM12" s="266"/>
      <c r="AN12" s="266"/>
      <c r="AO12" s="266"/>
      <c r="AP12" s="266"/>
      <c r="AQ12" s="266"/>
      <c r="AR12" s="267"/>
      <c r="AS12" s="30"/>
      <c r="AT12" s="30"/>
      <c r="AU12" s="229"/>
      <c r="AV12" s="229"/>
      <c r="AW12" s="229"/>
      <c r="AX12" s="229"/>
      <c r="AY12" s="229"/>
      <c r="AZ12" s="229"/>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row>
    <row r="13" spans="1:92" ht="13.5" customHeight="1">
      <c r="A13" s="250"/>
      <c r="B13" s="251"/>
      <c r="C13" s="251"/>
      <c r="D13" s="252"/>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8" t="s">
        <v>211</v>
      </c>
      <c r="AE13" s="269"/>
      <c r="AF13" s="270"/>
      <c r="AG13" s="274" t="s">
        <v>316</v>
      </c>
      <c r="AH13" s="269"/>
      <c r="AI13" s="269"/>
      <c r="AJ13" s="269"/>
      <c r="AK13" s="269" t="s">
        <v>317</v>
      </c>
      <c r="AL13" s="269"/>
      <c r="AM13" s="269"/>
      <c r="AN13" s="269"/>
      <c r="AO13" s="269" t="s">
        <v>212</v>
      </c>
      <c r="AP13" s="269"/>
      <c r="AQ13" s="269"/>
      <c r="AR13" s="275"/>
      <c r="AS13" s="30"/>
      <c r="AT13" s="31"/>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row>
    <row r="14" spans="1:92" ht="13.5" customHeight="1">
      <c r="A14" s="253"/>
      <c r="B14" s="254"/>
      <c r="C14" s="254"/>
      <c r="D14" s="255"/>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71"/>
      <c r="AE14" s="272"/>
      <c r="AF14" s="273"/>
      <c r="AG14" s="276"/>
      <c r="AH14" s="277"/>
      <c r="AI14" s="278" t="s">
        <v>213</v>
      </c>
      <c r="AJ14" s="278"/>
      <c r="AK14" s="277"/>
      <c r="AL14" s="277"/>
      <c r="AM14" s="278" t="s">
        <v>213</v>
      </c>
      <c r="AN14" s="278"/>
      <c r="AO14" s="279">
        <f>SUM(AG14+AK14)</f>
        <v>0</v>
      </c>
      <c r="AP14" s="279"/>
      <c r="AQ14" s="278" t="s">
        <v>213</v>
      </c>
      <c r="AR14" s="280"/>
      <c r="AS14" s="30"/>
      <c r="AT14" s="31"/>
      <c r="AU14" s="31" t="s">
        <v>230</v>
      </c>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row>
    <row r="15" spans="1:92" ht="13.5" customHeight="1">
      <c r="A15" s="281" t="s">
        <v>214</v>
      </c>
      <c r="B15" s="282"/>
      <c r="C15" s="282"/>
      <c r="D15" s="283"/>
      <c r="E15" s="290" t="s">
        <v>215</v>
      </c>
      <c r="F15" s="290"/>
      <c r="G15" s="290"/>
      <c r="H15" s="290"/>
      <c r="I15" s="290"/>
      <c r="J15" s="291"/>
      <c r="K15" s="292" t="s">
        <v>216</v>
      </c>
      <c r="L15" s="293"/>
      <c r="M15" s="293"/>
      <c r="N15" s="293"/>
      <c r="O15" s="293"/>
      <c r="P15" s="293"/>
      <c r="Q15" s="294"/>
      <c r="R15" s="295" t="s">
        <v>217</v>
      </c>
      <c r="S15" s="295"/>
      <c r="T15" s="295"/>
      <c r="U15" s="295"/>
      <c r="V15" s="295"/>
      <c r="W15" s="292" t="s">
        <v>218</v>
      </c>
      <c r="X15" s="290"/>
      <c r="Y15" s="290"/>
      <c r="Z15" s="290"/>
      <c r="AA15" s="290"/>
      <c r="AB15" s="290"/>
      <c r="AC15" s="291"/>
      <c r="AD15" s="292" t="s">
        <v>219</v>
      </c>
      <c r="AE15" s="290"/>
      <c r="AF15" s="290"/>
      <c r="AG15" s="290"/>
      <c r="AH15" s="291"/>
      <c r="AI15" s="295" t="s">
        <v>220</v>
      </c>
      <c r="AJ15" s="295"/>
      <c r="AK15" s="295"/>
      <c r="AL15" s="295"/>
      <c r="AM15" s="295"/>
      <c r="AN15" s="295"/>
      <c r="AO15" s="295"/>
      <c r="AP15" s="295"/>
      <c r="AQ15" s="295"/>
      <c r="AR15" s="309"/>
      <c r="AS15" s="30"/>
      <c r="AT15" s="40"/>
      <c r="AU15" s="117"/>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9"/>
    </row>
    <row r="16" spans="1:92" ht="13.5" customHeight="1">
      <c r="A16" s="284"/>
      <c r="B16" s="285"/>
      <c r="C16" s="285"/>
      <c r="D16" s="286"/>
      <c r="E16" s="296"/>
      <c r="F16" s="296"/>
      <c r="G16" s="296"/>
      <c r="H16" s="296"/>
      <c r="I16" s="296"/>
      <c r="J16" s="297"/>
      <c r="K16" s="298"/>
      <c r="L16" s="299"/>
      <c r="M16" s="299"/>
      <c r="N16" s="299"/>
      <c r="O16" s="299"/>
      <c r="P16" s="299"/>
      <c r="Q16" s="300"/>
      <c r="R16" s="301"/>
      <c r="S16" s="302"/>
      <c r="T16" s="302"/>
      <c r="U16" s="303" t="s">
        <v>233</v>
      </c>
      <c r="V16" s="304"/>
      <c r="W16" s="305"/>
      <c r="X16" s="306"/>
      <c r="Y16" s="306"/>
      <c r="Z16" s="306"/>
      <c r="AA16" s="306"/>
      <c r="AB16" s="307" t="s">
        <v>221</v>
      </c>
      <c r="AC16" s="308"/>
      <c r="AD16" s="310"/>
      <c r="AE16" s="311"/>
      <c r="AF16" s="311"/>
      <c r="AG16" s="311"/>
      <c r="AH16" s="12" t="s">
        <v>240</v>
      </c>
      <c r="AI16" s="312"/>
      <c r="AJ16" s="312"/>
      <c r="AK16" s="312"/>
      <c r="AL16" s="312"/>
      <c r="AM16" s="312"/>
      <c r="AN16" s="312"/>
      <c r="AO16" s="312"/>
      <c r="AP16" s="312"/>
      <c r="AQ16" s="312"/>
      <c r="AR16" s="313"/>
      <c r="AS16" s="30"/>
      <c r="AT16" s="40"/>
      <c r="AU16" s="120"/>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2"/>
    </row>
    <row r="17" spans="1:92" ht="13.5" customHeight="1">
      <c r="A17" s="284"/>
      <c r="B17" s="285"/>
      <c r="C17" s="285"/>
      <c r="D17" s="286"/>
      <c r="E17" s="296"/>
      <c r="F17" s="296"/>
      <c r="G17" s="296"/>
      <c r="H17" s="296"/>
      <c r="I17" s="296"/>
      <c r="J17" s="297"/>
      <c r="K17" s="298"/>
      <c r="L17" s="299"/>
      <c r="M17" s="299"/>
      <c r="N17" s="299"/>
      <c r="O17" s="299"/>
      <c r="P17" s="299"/>
      <c r="Q17" s="300"/>
      <c r="R17" s="301"/>
      <c r="S17" s="302"/>
      <c r="T17" s="302"/>
      <c r="U17" s="303" t="s">
        <v>233</v>
      </c>
      <c r="V17" s="304"/>
      <c r="W17" s="305"/>
      <c r="X17" s="306"/>
      <c r="Y17" s="306"/>
      <c r="Z17" s="306"/>
      <c r="AA17" s="306"/>
      <c r="AB17" s="307" t="s">
        <v>221</v>
      </c>
      <c r="AC17" s="308"/>
      <c r="AD17" s="310"/>
      <c r="AE17" s="311"/>
      <c r="AF17" s="311"/>
      <c r="AG17" s="311"/>
      <c r="AH17" s="12" t="s">
        <v>240</v>
      </c>
      <c r="AI17" s="312"/>
      <c r="AJ17" s="312"/>
      <c r="AK17" s="312"/>
      <c r="AL17" s="312"/>
      <c r="AM17" s="312"/>
      <c r="AN17" s="312"/>
      <c r="AO17" s="312"/>
      <c r="AP17" s="312"/>
      <c r="AQ17" s="312"/>
      <c r="AR17" s="313"/>
      <c r="AS17" s="30"/>
      <c r="AT17" s="40"/>
      <c r="AU17" s="120"/>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2"/>
    </row>
    <row r="18" spans="1:92" ht="13.5" customHeight="1">
      <c r="A18" s="284"/>
      <c r="B18" s="285"/>
      <c r="C18" s="285"/>
      <c r="D18" s="286"/>
      <c r="E18" s="296"/>
      <c r="F18" s="296"/>
      <c r="G18" s="296"/>
      <c r="H18" s="296"/>
      <c r="I18" s="296"/>
      <c r="J18" s="297"/>
      <c r="K18" s="298"/>
      <c r="L18" s="299"/>
      <c r="M18" s="299"/>
      <c r="N18" s="299"/>
      <c r="O18" s="299"/>
      <c r="P18" s="299"/>
      <c r="Q18" s="300"/>
      <c r="R18" s="301"/>
      <c r="S18" s="302"/>
      <c r="T18" s="302"/>
      <c r="U18" s="303" t="s">
        <v>233</v>
      </c>
      <c r="V18" s="304"/>
      <c r="W18" s="305"/>
      <c r="X18" s="306"/>
      <c r="Y18" s="306"/>
      <c r="Z18" s="306"/>
      <c r="AA18" s="306"/>
      <c r="AB18" s="307" t="s">
        <v>221</v>
      </c>
      <c r="AC18" s="308"/>
      <c r="AD18" s="310"/>
      <c r="AE18" s="311"/>
      <c r="AF18" s="311"/>
      <c r="AG18" s="311"/>
      <c r="AH18" s="12" t="s">
        <v>240</v>
      </c>
      <c r="AI18" s="312"/>
      <c r="AJ18" s="312"/>
      <c r="AK18" s="312"/>
      <c r="AL18" s="312"/>
      <c r="AM18" s="312"/>
      <c r="AN18" s="312"/>
      <c r="AO18" s="312"/>
      <c r="AP18" s="312"/>
      <c r="AQ18" s="312"/>
      <c r="AR18" s="313"/>
      <c r="AS18" s="30"/>
      <c r="AT18" s="40"/>
      <c r="AU18" s="129"/>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1"/>
    </row>
    <row r="19" spans="1:92" ht="13.5" customHeight="1">
      <c r="A19" s="287"/>
      <c r="B19" s="288"/>
      <c r="C19" s="288"/>
      <c r="D19" s="289"/>
      <c r="E19" s="296"/>
      <c r="F19" s="296"/>
      <c r="G19" s="296"/>
      <c r="H19" s="296"/>
      <c r="I19" s="296"/>
      <c r="J19" s="297"/>
      <c r="K19" s="298"/>
      <c r="L19" s="299"/>
      <c r="M19" s="299"/>
      <c r="N19" s="299"/>
      <c r="O19" s="299"/>
      <c r="P19" s="299"/>
      <c r="Q19" s="300"/>
      <c r="R19" s="318"/>
      <c r="S19" s="319"/>
      <c r="T19" s="319"/>
      <c r="U19" s="320" t="s">
        <v>234</v>
      </c>
      <c r="V19" s="321"/>
      <c r="W19" s="305"/>
      <c r="X19" s="306"/>
      <c r="Y19" s="306"/>
      <c r="Z19" s="306"/>
      <c r="AA19" s="306"/>
      <c r="AB19" s="307" t="s">
        <v>221</v>
      </c>
      <c r="AC19" s="308"/>
      <c r="AD19" s="314"/>
      <c r="AE19" s="315"/>
      <c r="AF19" s="315"/>
      <c r="AG19" s="315"/>
      <c r="AH19" s="13" t="s">
        <v>240</v>
      </c>
      <c r="AI19" s="316"/>
      <c r="AJ19" s="316"/>
      <c r="AK19" s="316"/>
      <c r="AL19" s="316"/>
      <c r="AM19" s="316"/>
      <c r="AN19" s="316"/>
      <c r="AO19" s="316"/>
      <c r="AP19" s="316"/>
      <c r="AQ19" s="316"/>
      <c r="AR19" s="317"/>
      <c r="AS19" s="30"/>
      <c r="AT19" s="40"/>
      <c r="AU19" s="31" t="s">
        <v>257</v>
      </c>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row>
    <row r="20" spans="1:92" ht="13.5" customHeight="1">
      <c r="A20" s="334" t="s">
        <v>272</v>
      </c>
      <c r="B20" s="335"/>
      <c r="C20" s="335"/>
      <c r="D20" s="336"/>
      <c r="E20" s="221" t="s">
        <v>273</v>
      </c>
      <c r="F20" s="222"/>
      <c r="G20" s="222"/>
      <c r="H20" s="222"/>
      <c r="I20" s="222"/>
      <c r="J20" s="222"/>
      <c r="K20" s="222"/>
      <c r="L20" s="222"/>
      <c r="M20" s="222"/>
      <c r="N20" s="222"/>
      <c r="O20" s="222"/>
      <c r="P20" s="222"/>
      <c r="Q20" s="222"/>
      <c r="R20" s="222"/>
      <c r="S20" s="222"/>
      <c r="T20" s="222" t="s">
        <v>274</v>
      </c>
      <c r="U20" s="222"/>
      <c r="V20" s="222"/>
      <c r="W20" s="222"/>
      <c r="X20" s="222"/>
      <c r="Y20" s="222"/>
      <c r="Z20" s="222"/>
      <c r="AA20" s="222"/>
      <c r="AB20" s="222"/>
      <c r="AC20" s="222"/>
      <c r="AD20" s="222"/>
      <c r="AE20" s="205" t="s">
        <v>85</v>
      </c>
      <c r="AF20" s="205"/>
      <c r="AG20" s="205"/>
      <c r="AH20" s="205"/>
      <c r="AI20" s="205"/>
      <c r="AJ20" s="205"/>
      <c r="AK20" s="206"/>
      <c r="AL20" s="201" t="s">
        <v>277</v>
      </c>
      <c r="AM20" s="201"/>
      <c r="AN20" s="201"/>
      <c r="AO20" s="201"/>
      <c r="AP20" s="201"/>
      <c r="AQ20" s="201"/>
      <c r="AR20" s="202"/>
      <c r="AS20" s="30"/>
      <c r="AT20" s="31"/>
      <c r="AU20" s="117"/>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9"/>
    </row>
    <row r="21" spans="1:92" ht="13.5" customHeight="1">
      <c r="A21" s="337"/>
      <c r="B21" s="338"/>
      <c r="C21" s="338"/>
      <c r="D21" s="339"/>
      <c r="E21" s="223"/>
      <c r="F21" s="224"/>
      <c r="G21" s="224"/>
      <c r="H21" s="224"/>
      <c r="I21" s="224"/>
      <c r="J21" s="224"/>
      <c r="K21" s="224"/>
      <c r="L21" s="224"/>
      <c r="M21" s="224"/>
      <c r="N21" s="224"/>
      <c r="O21" s="224"/>
      <c r="P21" s="224"/>
      <c r="Q21" s="224"/>
      <c r="R21" s="224"/>
      <c r="S21" s="224"/>
      <c r="T21" s="199"/>
      <c r="U21" s="200"/>
      <c r="V21" s="200"/>
      <c r="W21" s="200"/>
      <c r="X21" s="200"/>
      <c r="Y21" s="200"/>
      <c r="Z21" s="200"/>
      <c r="AA21" s="200"/>
      <c r="AB21" s="200"/>
      <c r="AC21" s="200"/>
      <c r="AD21" s="200"/>
      <c r="AE21" s="195"/>
      <c r="AF21" s="196"/>
      <c r="AG21" s="196"/>
      <c r="AH21" s="196"/>
      <c r="AI21" s="196"/>
      <c r="AJ21" s="203" t="s">
        <v>275</v>
      </c>
      <c r="AK21" s="204"/>
      <c r="AL21" s="195"/>
      <c r="AM21" s="196"/>
      <c r="AN21" s="196"/>
      <c r="AO21" s="196"/>
      <c r="AP21" s="196"/>
      <c r="AQ21" s="207" t="s">
        <v>276</v>
      </c>
      <c r="AR21" s="208"/>
      <c r="AS21" s="30"/>
      <c r="AT21" s="31"/>
      <c r="AU21" s="120"/>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2"/>
    </row>
    <row r="22" spans="1:92" ht="13.5" customHeight="1">
      <c r="A22" s="337"/>
      <c r="B22" s="338"/>
      <c r="C22" s="338"/>
      <c r="D22" s="339"/>
      <c r="E22" s="223"/>
      <c r="F22" s="224"/>
      <c r="G22" s="224"/>
      <c r="H22" s="224"/>
      <c r="I22" s="224"/>
      <c r="J22" s="224"/>
      <c r="K22" s="224"/>
      <c r="L22" s="224"/>
      <c r="M22" s="224"/>
      <c r="N22" s="224"/>
      <c r="O22" s="224"/>
      <c r="P22" s="224"/>
      <c r="Q22" s="224"/>
      <c r="R22" s="224"/>
      <c r="S22" s="224"/>
      <c r="T22" s="199"/>
      <c r="U22" s="200"/>
      <c r="V22" s="200"/>
      <c r="W22" s="200"/>
      <c r="X22" s="200"/>
      <c r="Y22" s="200"/>
      <c r="Z22" s="200"/>
      <c r="AA22" s="200"/>
      <c r="AB22" s="200"/>
      <c r="AC22" s="200"/>
      <c r="AD22" s="200"/>
      <c r="AE22" s="195"/>
      <c r="AF22" s="196"/>
      <c r="AG22" s="196"/>
      <c r="AH22" s="196"/>
      <c r="AI22" s="196"/>
      <c r="AJ22" s="203" t="s">
        <v>275</v>
      </c>
      <c r="AK22" s="204"/>
      <c r="AL22" s="195"/>
      <c r="AM22" s="196"/>
      <c r="AN22" s="196"/>
      <c r="AO22" s="196"/>
      <c r="AP22" s="196"/>
      <c r="AQ22" s="207" t="s">
        <v>276</v>
      </c>
      <c r="AR22" s="208"/>
      <c r="AS22" s="30"/>
      <c r="AT22" s="31"/>
      <c r="AU22" s="120"/>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2"/>
    </row>
    <row r="23" spans="1:92" ht="13.5" customHeight="1">
      <c r="A23" s="337"/>
      <c r="B23" s="338"/>
      <c r="C23" s="338"/>
      <c r="D23" s="339"/>
      <c r="E23" s="223"/>
      <c r="F23" s="224"/>
      <c r="G23" s="224"/>
      <c r="H23" s="224"/>
      <c r="I23" s="224"/>
      <c r="J23" s="224"/>
      <c r="K23" s="224"/>
      <c r="L23" s="224"/>
      <c r="M23" s="224"/>
      <c r="N23" s="224"/>
      <c r="O23" s="224"/>
      <c r="P23" s="224"/>
      <c r="Q23" s="224"/>
      <c r="R23" s="224"/>
      <c r="S23" s="224"/>
      <c r="T23" s="199"/>
      <c r="U23" s="200"/>
      <c r="V23" s="200"/>
      <c r="W23" s="200"/>
      <c r="X23" s="200"/>
      <c r="Y23" s="200"/>
      <c r="Z23" s="200"/>
      <c r="AA23" s="200"/>
      <c r="AB23" s="200"/>
      <c r="AC23" s="200"/>
      <c r="AD23" s="200"/>
      <c r="AE23" s="195"/>
      <c r="AF23" s="196"/>
      <c r="AG23" s="196"/>
      <c r="AH23" s="196"/>
      <c r="AI23" s="196"/>
      <c r="AJ23" s="203" t="s">
        <v>275</v>
      </c>
      <c r="AK23" s="204"/>
      <c r="AL23" s="195"/>
      <c r="AM23" s="196"/>
      <c r="AN23" s="196"/>
      <c r="AO23" s="196"/>
      <c r="AP23" s="196"/>
      <c r="AQ23" s="207" t="s">
        <v>276</v>
      </c>
      <c r="AR23" s="208"/>
      <c r="AS23" s="30"/>
      <c r="AT23" s="31"/>
      <c r="AU23" s="129"/>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1"/>
    </row>
    <row r="24" spans="1:92" ht="13.5" customHeight="1">
      <c r="A24" s="340"/>
      <c r="B24" s="341"/>
      <c r="C24" s="341"/>
      <c r="D24" s="342"/>
      <c r="E24" s="225"/>
      <c r="F24" s="226"/>
      <c r="G24" s="226"/>
      <c r="H24" s="226"/>
      <c r="I24" s="226"/>
      <c r="J24" s="226"/>
      <c r="K24" s="226"/>
      <c r="L24" s="226"/>
      <c r="M24" s="226"/>
      <c r="N24" s="226"/>
      <c r="O24" s="226"/>
      <c r="P24" s="226"/>
      <c r="Q24" s="226"/>
      <c r="R24" s="226"/>
      <c r="S24" s="226"/>
      <c r="T24" s="191"/>
      <c r="U24" s="192"/>
      <c r="V24" s="192"/>
      <c r="W24" s="192"/>
      <c r="X24" s="192"/>
      <c r="Y24" s="192"/>
      <c r="Z24" s="192"/>
      <c r="AA24" s="192"/>
      <c r="AB24" s="192"/>
      <c r="AC24" s="192"/>
      <c r="AD24" s="192"/>
      <c r="AE24" s="197"/>
      <c r="AF24" s="198"/>
      <c r="AG24" s="198"/>
      <c r="AH24" s="198"/>
      <c r="AI24" s="198"/>
      <c r="AJ24" s="193" t="s">
        <v>275</v>
      </c>
      <c r="AK24" s="194"/>
      <c r="AL24" s="197"/>
      <c r="AM24" s="198"/>
      <c r="AN24" s="198"/>
      <c r="AO24" s="198"/>
      <c r="AP24" s="198"/>
      <c r="AQ24" s="227" t="s">
        <v>276</v>
      </c>
      <c r="AR24" s="228"/>
      <c r="AS24" s="30"/>
      <c r="AT24" s="31"/>
      <c r="AU24" s="31" t="s">
        <v>231</v>
      </c>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row>
    <row r="25" spans="1:92" ht="13.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1"/>
      <c r="AU25" s="117"/>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9"/>
    </row>
    <row r="26" spans="1:92" ht="13.5" customHeight="1">
      <c r="A26" s="32" t="s">
        <v>238</v>
      </c>
      <c r="B26" s="33"/>
      <c r="C26" s="33"/>
      <c r="D26" s="33"/>
      <c r="E26" s="34"/>
      <c r="F26" s="34"/>
      <c r="G26" s="34"/>
      <c r="H26" s="34"/>
      <c r="I26" s="34"/>
      <c r="J26" s="34"/>
      <c r="K26" s="34"/>
      <c r="L26" s="34"/>
      <c r="M26" s="34"/>
      <c r="N26" s="34"/>
      <c r="O26" s="34"/>
      <c r="P26" s="34"/>
      <c r="Q26" s="31"/>
      <c r="R26" s="31"/>
      <c r="S26" s="34"/>
      <c r="T26" s="34"/>
      <c r="U26" s="34"/>
      <c r="V26" s="34"/>
      <c r="W26" s="34"/>
      <c r="X26" s="34"/>
      <c r="Y26" s="34"/>
      <c r="Z26" s="34"/>
      <c r="AA26" s="34"/>
      <c r="AB26" s="34"/>
      <c r="AC26" s="34"/>
      <c r="AD26" s="34"/>
      <c r="AE26" s="34"/>
      <c r="AF26" s="39"/>
      <c r="AG26" s="39"/>
      <c r="AH26" s="39"/>
      <c r="AI26" s="39"/>
      <c r="AJ26" s="47"/>
      <c r="AK26" s="47"/>
      <c r="AL26" s="47"/>
      <c r="AM26" s="47"/>
      <c r="AN26" s="47"/>
      <c r="AO26" s="47"/>
      <c r="AP26" s="47"/>
      <c r="AQ26" s="47"/>
      <c r="AR26" s="34"/>
      <c r="AS26" s="30"/>
      <c r="AT26" s="41"/>
      <c r="AU26" s="120"/>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2"/>
    </row>
    <row r="27" spans="1:92" ht="13.5" customHeight="1">
      <c r="A27" s="322" t="s">
        <v>222</v>
      </c>
      <c r="B27" s="323"/>
      <c r="C27" s="323"/>
      <c r="D27" s="323"/>
      <c r="E27" s="332"/>
      <c r="F27" s="332"/>
      <c r="G27" s="332"/>
      <c r="H27" s="332"/>
      <c r="I27" s="332"/>
      <c r="J27" s="332"/>
      <c r="K27" s="332"/>
      <c r="L27" s="332"/>
      <c r="M27" s="332"/>
      <c r="N27" s="332"/>
      <c r="O27" s="332"/>
      <c r="P27" s="332"/>
      <c r="Q27" s="332"/>
      <c r="R27" s="332"/>
      <c r="S27" s="332"/>
      <c r="T27" s="332"/>
      <c r="U27" s="332"/>
      <c r="V27" s="332"/>
      <c r="W27" s="330" t="s">
        <v>223</v>
      </c>
      <c r="X27" s="330"/>
      <c r="Y27" s="330"/>
      <c r="Z27" s="330"/>
      <c r="AA27" s="326"/>
      <c r="AB27" s="326"/>
      <c r="AC27" s="326"/>
      <c r="AD27" s="326"/>
      <c r="AE27" s="326"/>
      <c r="AF27" s="326"/>
      <c r="AG27" s="326"/>
      <c r="AH27" s="326"/>
      <c r="AI27" s="326"/>
      <c r="AJ27" s="326"/>
      <c r="AK27" s="326"/>
      <c r="AL27" s="326"/>
      <c r="AM27" s="326"/>
      <c r="AN27" s="326"/>
      <c r="AO27" s="326"/>
      <c r="AP27" s="326"/>
      <c r="AQ27" s="326"/>
      <c r="AR27" s="327"/>
      <c r="AS27" s="30"/>
      <c r="AT27" s="40"/>
      <c r="AU27" s="120"/>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2"/>
    </row>
    <row r="28" spans="1:92" ht="13.5" customHeight="1">
      <c r="A28" s="324"/>
      <c r="B28" s="325"/>
      <c r="C28" s="325"/>
      <c r="D28" s="325"/>
      <c r="E28" s="333"/>
      <c r="F28" s="333"/>
      <c r="G28" s="333"/>
      <c r="H28" s="333"/>
      <c r="I28" s="333"/>
      <c r="J28" s="333"/>
      <c r="K28" s="333"/>
      <c r="L28" s="333"/>
      <c r="M28" s="333"/>
      <c r="N28" s="333"/>
      <c r="O28" s="333"/>
      <c r="P28" s="333"/>
      <c r="Q28" s="333"/>
      <c r="R28" s="333"/>
      <c r="S28" s="333"/>
      <c r="T28" s="333"/>
      <c r="U28" s="333"/>
      <c r="V28" s="333"/>
      <c r="W28" s="331"/>
      <c r="X28" s="331"/>
      <c r="Y28" s="331"/>
      <c r="Z28" s="331"/>
      <c r="AA28" s="328"/>
      <c r="AB28" s="328"/>
      <c r="AC28" s="328"/>
      <c r="AD28" s="328"/>
      <c r="AE28" s="328"/>
      <c r="AF28" s="328"/>
      <c r="AG28" s="328"/>
      <c r="AH28" s="328"/>
      <c r="AI28" s="328"/>
      <c r="AJ28" s="328"/>
      <c r="AK28" s="328"/>
      <c r="AL28" s="328"/>
      <c r="AM28" s="328"/>
      <c r="AN28" s="328"/>
      <c r="AO28" s="328"/>
      <c r="AP28" s="328"/>
      <c r="AQ28" s="328"/>
      <c r="AR28" s="329"/>
      <c r="AS28" s="30"/>
      <c r="AT28" s="40"/>
      <c r="AU28" s="129"/>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1"/>
    </row>
    <row r="29" spans="1:92" ht="13.5" customHeight="1">
      <c r="A29" s="209" t="s">
        <v>271</v>
      </c>
      <c r="B29" s="210"/>
      <c r="C29" s="210"/>
      <c r="D29" s="211"/>
      <c r="E29" s="215"/>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7"/>
      <c r="AS29" s="30"/>
      <c r="AT29" s="40"/>
      <c r="AU29" s="31" t="s">
        <v>231</v>
      </c>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row>
    <row r="30" spans="1:92" ht="13.5" customHeight="1">
      <c r="A30" s="212"/>
      <c r="B30" s="213"/>
      <c r="C30" s="213"/>
      <c r="D30" s="214"/>
      <c r="E30" s="218"/>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20"/>
      <c r="AS30" s="30"/>
      <c r="AT30" s="40"/>
      <c r="AU30" s="117"/>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9"/>
    </row>
    <row r="31" spans="1:92" ht="13.5" customHeight="1">
      <c r="A31" s="343" t="s">
        <v>224</v>
      </c>
      <c r="B31" s="325"/>
      <c r="C31" s="325"/>
      <c r="D31" s="325"/>
      <c r="E31" s="333"/>
      <c r="F31" s="333"/>
      <c r="G31" s="333"/>
      <c r="H31" s="333"/>
      <c r="I31" s="333"/>
      <c r="J31" s="333"/>
      <c r="K31" s="333"/>
      <c r="L31" s="333"/>
      <c r="M31" s="333"/>
      <c r="N31" s="333"/>
      <c r="O31" s="333"/>
      <c r="P31" s="333"/>
      <c r="Q31" s="333"/>
      <c r="R31" s="333"/>
      <c r="S31" s="333"/>
      <c r="T31" s="333"/>
      <c r="U31" s="333"/>
      <c r="V31" s="333"/>
      <c r="W31" s="331" t="s">
        <v>225</v>
      </c>
      <c r="X31" s="331"/>
      <c r="Y31" s="331"/>
      <c r="Z31" s="331"/>
      <c r="AA31" s="328"/>
      <c r="AB31" s="328"/>
      <c r="AC31" s="328"/>
      <c r="AD31" s="328"/>
      <c r="AE31" s="328"/>
      <c r="AF31" s="328"/>
      <c r="AG31" s="328"/>
      <c r="AH31" s="328"/>
      <c r="AI31" s="328"/>
      <c r="AJ31" s="328"/>
      <c r="AK31" s="328"/>
      <c r="AL31" s="328"/>
      <c r="AM31" s="328"/>
      <c r="AN31" s="328"/>
      <c r="AO31" s="328"/>
      <c r="AP31" s="328"/>
      <c r="AQ31" s="328"/>
      <c r="AR31" s="329"/>
      <c r="AS31" s="30"/>
      <c r="AT31" s="33"/>
      <c r="AU31" s="120"/>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2"/>
    </row>
    <row r="32" spans="1:92" ht="13.5" customHeight="1">
      <c r="A32" s="324"/>
      <c r="B32" s="325"/>
      <c r="C32" s="325"/>
      <c r="D32" s="325"/>
      <c r="E32" s="333"/>
      <c r="F32" s="333"/>
      <c r="G32" s="333"/>
      <c r="H32" s="333"/>
      <c r="I32" s="333"/>
      <c r="J32" s="333"/>
      <c r="K32" s="333"/>
      <c r="L32" s="333"/>
      <c r="M32" s="333"/>
      <c r="N32" s="333"/>
      <c r="O32" s="333"/>
      <c r="P32" s="333"/>
      <c r="Q32" s="333"/>
      <c r="R32" s="333"/>
      <c r="S32" s="333"/>
      <c r="T32" s="333"/>
      <c r="U32" s="333"/>
      <c r="V32" s="333"/>
      <c r="W32" s="331"/>
      <c r="X32" s="331"/>
      <c r="Y32" s="331"/>
      <c r="Z32" s="331"/>
      <c r="AA32" s="328"/>
      <c r="AB32" s="328"/>
      <c r="AC32" s="328"/>
      <c r="AD32" s="328"/>
      <c r="AE32" s="328"/>
      <c r="AF32" s="328"/>
      <c r="AG32" s="328"/>
      <c r="AH32" s="328"/>
      <c r="AI32" s="328"/>
      <c r="AJ32" s="328"/>
      <c r="AK32" s="328"/>
      <c r="AL32" s="328"/>
      <c r="AM32" s="328"/>
      <c r="AN32" s="328"/>
      <c r="AO32" s="328"/>
      <c r="AP32" s="328"/>
      <c r="AQ32" s="328"/>
      <c r="AR32" s="329"/>
      <c r="AS32" s="30"/>
      <c r="AT32" s="40"/>
      <c r="AU32" s="120"/>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2"/>
    </row>
    <row r="33" spans="1:92" ht="13.5" customHeight="1">
      <c r="A33" s="344"/>
      <c r="B33" s="345"/>
      <c r="C33" s="345"/>
      <c r="D33" s="345"/>
      <c r="E33" s="349"/>
      <c r="F33" s="349"/>
      <c r="G33" s="349"/>
      <c r="H33" s="349"/>
      <c r="I33" s="349"/>
      <c r="J33" s="349"/>
      <c r="K33" s="349"/>
      <c r="L33" s="349"/>
      <c r="M33" s="349"/>
      <c r="N33" s="349"/>
      <c r="O33" s="349"/>
      <c r="P33" s="349"/>
      <c r="Q33" s="349"/>
      <c r="R33" s="349"/>
      <c r="S33" s="349"/>
      <c r="T33" s="349"/>
      <c r="U33" s="349"/>
      <c r="V33" s="349"/>
      <c r="W33" s="348"/>
      <c r="X33" s="348"/>
      <c r="Y33" s="348"/>
      <c r="Z33" s="348"/>
      <c r="AA33" s="346"/>
      <c r="AB33" s="346"/>
      <c r="AC33" s="346"/>
      <c r="AD33" s="346"/>
      <c r="AE33" s="346"/>
      <c r="AF33" s="346"/>
      <c r="AG33" s="346"/>
      <c r="AH33" s="346"/>
      <c r="AI33" s="346"/>
      <c r="AJ33" s="346"/>
      <c r="AK33" s="346"/>
      <c r="AL33" s="346"/>
      <c r="AM33" s="346"/>
      <c r="AN33" s="346"/>
      <c r="AO33" s="346"/>
      <c r="AP33" s="346"/>
      <c r="AQ33" s="346"/>
      <c r="AR33" s="347"/>
      <c r="AS33" s="30"/>
      <c r="AT33" s="40"/>
      <c r="AU33" s="129"/>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1"/>
    </row>
    <row r="34" spans="1:92" ht="13.5" customHeight="1">
      <c r="A34" s="42"/>
      <c r="B34" s="42"/>
      <c r="C34" s="42"/>
      <c r="D34" s="42"/>
      <c r="E34" s="43"/>
      <c r="F34" s="43"/>
      <c r="G34" s="43"/>
      <c r="H34" s="43"/>
      <c r="I34" s="43"/>
      <c r="J34" s="43"/>
      <c r="K34" s="43"/>
      <c r="L34" s="43"/>
      <c r="M34" s="43"/>
      <c r="N34" s="43"/>
      <c r="O34" s="43"/>
      <c r="P34" s="43"/>
      <c r="Q34" s="43"/>
      <c r="R34" s="43"/>
      <c r="S34" s="43"/>
      <c r="T34" s="43"/>
      <c r="U34" s="43"/>
      <c r="V34" s="44"/>
      <c r="W34" s="44"/>
      <c r="X34" s="44"/>
      <c r="Y34" s="44"/>
      <c r="Z34" s="44"/>
      <c r="AA34" s="45"/>
      <c r="AB34" s="45"/>
      <c r="AC34" s="45"/>
      <c r="AD34" s="45"/>
      <c r="AE34" s="45"/>
      <c r="AF34" s="45"/>
      <c r="AG34" s="45"/>
      <c r="AH34" s="45"/>
      <c r="AI34" s="45"/>
      <c r="AJ34" s="45"/>
      <c r="AK34" s="45"/>
      <c r="AL34" s="45"/>
      <c r="AM34" s="45"/>
      <c r="AN34" s="45"/>
      <c r="AO34" s="45"/>
      <c r="AP34" s="45"/>
      <c r="AQ34" s="45"/>
      <c r="AR34" s="45"/>
      <c r="AS34" s="30"/>
      <c r="AT34" s="40"/>
      <c r="AU34" s="31" t="s">
        <v>232</v>
      </c>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row>
    <row r="35" spans="1:92" ht="13.5" customHeight="1">
      <c r="A35" s="46" t="s">
        <v>226</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30"/>
      <c r="AT35" s="40"/>
      <c r="AU35" s="117"/>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9"/>
    </row>
    <row r="36" spans="1:92" ht="13.5" customHeight="1">
      <c r="A36" s="132"/>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4"/>
      <c r="AS36" s="30"/>
      <c r="AT36" s="40"/>
      <c r="AU36" s="120"/>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2"/>
    </row>
    <row r="37" spans="1:92" ht="13.5" customHeight="1">
      <c r="A37" s="135"/>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7"/>
      <c r="AS37" s="30"/>
      <c r="AT37" s="34"/>
      <c r="AU37" s="120"/>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2"/>
    </row>
    <row r="38" spans="1:92" ht="13.5" customHeight="1">
      <c r="A38" s="135"/>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7"/>
      <c r="AS38" s="30"/>
      <c r="AT38" s="34"/>
      <c r="AU38" s="129"/>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1"/>
    </row>
    <row r="39" spans="1:92" ht="13.5" customHeight="1">
      <c r="A39" s="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7"/>
      <c r="AS39" s="30"/>
      <c r="AT39" s="34"/>
      <c r="AU39" s="31" t="s">
        <v>236</v>
      </c>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row>
    <row r="40" spans="1:92" ht="13.5" customHeight="1">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7"/>
      <c r="AS40" s="30"/>
      <c r="AT40" s="34"/>
      <c r="AU40" s="117"/>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9"/>
    </row>
    <row r="41" spans="1:92" ht="13.5" customHeight="1">
      <c r="A41" s="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7"/>
      <c r="AS41" s="30"/>
      <c r="AT41" s="34"/>
      <c r="AU41" s="120"/>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2"/>
    </row>
    <row r="42" spans="1:92" ht="13.5" customHeight="1">
      <c r="A42" s="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7"/>
      <c r="AS42" s="30"/>
      <c r="AT42" s="30"/>
      <c r="AU42" s="120"/>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2"/>
    </row>
    <row r="43" spans="1:92" ht="13.5" customHeight="1">
      <c r="A43" s="138"/>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40"/>
      <c r="AS43" s="30"/>
      <c r="AT43" s="30"/>
      <c r="AU43" s="129"/>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1"/>
    </row>
    <row r="44" spans="1:92" ht="13.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1" t="s">
        <v>265</v>
      </c>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row>
    <row r="45" spans="1:92" ht="13.5" customHeight="1">
      <c r="A45" s="32" t="s">
        <v>227</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30"/>
      <c r="AT45" s="30"/>
      <c r="AU45" s="117"/>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9"/>
    </row>
    <row r="46" spans="1:92" ht="13.5" customHeight="1">
      <c r="A46" s="132"/>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4"/>
      <c r="AS46" s="30"/>
      <c r="AT46" s="30"/>
      <c r="AU46" s="120"/>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2"/>
    </row>
    <row r="47" spans="1:92" ht="13.5" customHeight="1">
      <c r="A47" s="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7"/>
      <c r="AS47" s="30"/>
      <c r="AT47" s="30"/>
      <c r="AU47" s="120"/>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2"/>
    </row>
    <row r="48" spans="1:92" ht="13.5" customHeight="1">
      <c r="A48" s="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7"/>
      <c r="AS48" s="30"/>
      <c r="AT48" s="30"/>
      <c r="AU48" s="129"/>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1"/>
    </row>
    <row r="49" spans="1:92" ht="13.5" customHeight="1">
      <c r="A49" s="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7"/>
      <c r="AS49" s="30"/>
      <c r="AT49" s="30"/>
      <c r="AU49" s="31" t="s">
        <v>237</v>
      </c>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row>
    <row r="50" spans="1:92" ht="13.5" customHeight="1">
      <c r="A50" s="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7"/>
      <c r="AS50" s="30"/>
      <c r="AT50" s="30"/>
      <c r="AU50" s="117"/>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9"/>
    </row>
    <row r="51" spans="1:92" ht="13.5" customHeight="1">
      <c r="A51" s="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7"/>
      <c r="AS51" s="30"/>
      <c r="AT51" s="30"/>
      <c r="AU51" s="120"/>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2"/>
    </row>
    <row r="52" spans="1:92" ht="13.5" customHeight="1">
      <c r="A52" s="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7"/>
      <c r="AS52" s="30"/>
      <c r="AT52" s="30"/>
      <c r="AU52" s="120"/>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2"/>
    </row>
    <row r="53" spans="1:92" ht="13.5" customHeight="1">
      <c r="A53" s="138"/>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40"/>
      <c r="AS53" s="30"/>
      <c r="AT53" s="30"/>
      <c r="AU53" s="129"/>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1"/>
    </row>
    <row r="54" ht="13.5" customHeight="1"/>
  </sheetData>
  <mergeCells count="113">
    <mergeCell ref="AU11:AZ12"/>
    <mergeCell ref="AU1:AY2"/>
    <mergeCell ref="A31:D33"/>
    <mergeCell ref="AA31:AR31"/>
    <mergeCell ref="AA32:AR32"/>
    <mergeCell ref="AA33:AR33"/>
    <mergeCell ref="W31:Z33"/>
    <mergeCell ref="E31:V31"/>
    <mergeCell ref="E32:V32"/>
    <mergeCell ref="E33:V33"/>
    <mergeCell ref="R19:T19"/>
    <mergeCell ref="U19:V19"/>
    <mergeCell ref="A27:D28"/>
    <mergeCell ref="AA27:AR28"/>
    <mergeCell ref="W27:Z28"/>
    <mergeCell ref="E27:V28"/>
    <mergeCell ref="A20:D24"/>
    <mergeCell ref="T22:AD22"/>
    <mergeCell ref="AQ21:AR21"/>
    <mergeCell ref="AQ22:AR22"/>
    <mergeCell ref="T20:AD20"/>
    <mergeCell ref="T21:AD21"/>
    <mergeCell ref="AL22:AP22"/>
    <mergeCell ref="AL23:AP23"/>
    <mergeCell ref="W19:AA19"/>
    <mergeCell ref="AB19:AC19"/>
    <mergeCell ref="AD19:AG19"/>
    <mergeCell ref="AI19:AR19"/>
    <mergeCell ref="AD17:AG17"/>
    <mergeCell ref="AI17:AR17"/>
    <mergeCell ref="W18:AA18"/>
    <mergeCell ref="AB18:AC18"/>
    <mergeCell ref="AD18:AG18"/>
    <mergeCell ref="AI18:AR18"/>
    <mergeCell ref="AI15:AR15"/>
    <mergeCell ref="E16:J16"/>
    <mergeCell ref="K16:Q16"/>
    <mergeCell ref="R16:T16"/>
    <mergeCell ref="U16:V16"/>
    <mergeCell ref="W16:AA16"/>
    <mergeCell ref="AB16:AC16"/>
    <mergeCell ref="AD16:AG16"/>
    <mergeCell ref="AI16:AR16"/>
    <mergeCell ref="E19:J19"/>
    <mergeCell ref="K19:Q19"/>
    <mergeCell ref="W15:AC15"/>
    <mergeCell ref="AD15:AH15"/>
    <mergeCell ref="E17:J17"/>
    <mergeCell ref="K17:Q17"/>
    <mergeCell ref="R17:T17"/>
    <mergeCell ref="U17:V17"/>
    <mergeCell ref="W17:AA17"/>
    <mergeCell ref="AB17:AC17"/>
    <mergeCell ref="AO14:AP14"/>
    <mergeCell ref="AQ14:AR14"/>
    <mergeCell ref="A15:D19"/>
    <mergeCell ref="E15:J15"/>
    <mergeCell ref="K15:Q15"/>
    <mergeCell ref="R15:V15"/>
    <mergeCell ref="E18:J18"/>
    <mergeCell ref="K18:Q18"/>
    <mergeCell ref="R18:T18"/>
    <mergeCell ref="U18:V18"/>
    <mergeCell ref="AG11:AR11"/>
    <mergeCell ref="AG12:AR12"/>
    <mergeCell ref="AD13:AF14"/>
    <mergeCell ref="AG13:AJ13"/>
    <mergeCell ref="AK13:AN13"/>
    <mergeCell ref="AO13:AR13"/>
    <mergeCell ref="AG14:AH14"/>
    <mergeCell ref="AI14:AJ14"/>
    <mergeCell ref="AK14:AL14"/>
    <mergeCell ref="AM14:AN14"/>
    <mergeCell ref="AG5:AR5"/>
    <mergeCell ref="AG6:AR6"/>
    <mergeCell ref="A7:D14"/>
    <mergeCell ref="E7:J7"/>
    <mergeCell ref="K7:P7"/>
    <mergeCell ref="AG7:AR7"/>
    <mergeCell ref="E8:AC14"/>
    <mergeCell ref="AG8:AR8"/>
    <mergeCell ref="AG9:AR9"/>
    <mergeCell ref="AG10:AR10"/>
    <mergeCell ref="B1:I2"/>
    <mergeCell ref="A5:D6"/>
    <mergeCell ref="E5:AC6"/>
    <mergeCell ref="AD5:AF12"/>
    <mergeCell ref="W7:AB7"/>
    <mergeCell ref="Q7:V7"/>
    <mergeCell ref="A29:D30"/>
    <mergeCell ref="E29:AR29"/>
    <mergeCell ref="E30:AR30"/>
    <mergeCell ref="E20:S20"/>
    <mergeCell ref="E21:S21"/>
    <mergeCell ref="E22:S22"/>
    <mergeCell ref="E23:S23"/>
    <mergeCell ref="E24:S24"/>
    <mergeCell ref="AQ24:AR24"/>
    <mergeCell ref="AL21:AP21"/>
    <mergeCell ref="AL24:AP24"/>
    <mergeCell ref="AL20:AR20"/>
    <mergeCell ref="AJ21:AK21"/>
    <mergeCell ref="AJ22:AK22"/>
    <mergeCell ref="AJ23:AK23"/>
    <mergeCell ref="AE20:AK20"/>
    <mergeCell ref="AQ23:AR23"/>
    <mergeCell ref="T24:AD24"/>
    <mergeCell ref="AJ24:AK24"/>
    <mergeCell ref="AE21:AI21"/>
    <mergeCell ref="AE22:AI22"/>
    <mergeCell ref="AE23:AI23"/>
    <mergeCell ref="AE24:AI24"/>
    <mergeCell ref="T23:AD23"/>
  </mergeCells>
  <printOptions/>
  <pageMargins left="0.7874015748031497" right="0.1968503937007874" top="0.5905511811023623" bottom="0.3937007874015748" header="0.5118110236220472" footer="0.1968503937007874"/>
  <pageSetup horizontalDpi="600" verticalDpi="600" orientation="landscape" paperSize="9" scale="79" r:id="rId1"/>
  <headerFooter alignWithMargins="0">
    <oddFooter>&amp;C&amp;9 1/10&amp;R&amp;9&amp;A</oddFooter>
  </headerFooter>
</worksheet>
</file>

<file path=xl/worksheets/sheet4.xml><?xml version="1.0" encoding="utf-8"?>
<worksheet xmlns="http://schemas.openxmlformats.org/spreadsheetml/2006/main" xmlns:r="http://schemas.openxmlformats.org/officeDocument/2006/relationships">
  <dimension ref="A1:CN53"/>
  <sheetViews>
    <sheetView view="pageBreakPreview" zoomScale="95" zoomScaleSheetLayoutView="95" workbookViewId="0" topLeftCell="A1">
      <selection activeCell="A22" sqref="A22"/>
    </sheetView>
  </sheetViews>
  <sheetFormatPr defaultColWidth="9.00390625" defaultRowHeight="13.5"/>
  <cols>
    <col min="1" max="90" width="1.875" style="1" customWidth="1"/>
    <col min="91" max="92" width="2.125" style="1" customWidth="1"/>
    <col min="93" max="16384" width="9.00390625" style="1" customWidth="1"/>
  </cols>
  <sheetData>
    <row r="1" spans="1:92" ht="13.5" customHeight="1">
      <c r="A1" s="16"/>
      <c r="B1" s="415" t="s">
        <v>20</v>
      </c>
      <c r="C1" s="415"/>
      <c r="D1" s="415"/>
      <c r="E1" s="415"/>
      <c r="F1" s="415"/>
      <c r="G1" s="415"/>
      <c r="H1" s="415"/>
      <c r="I1" s="415"/>
      <c r="J1" s="415"/>
      <c r="K1" s="415"/>
      <c r="L1" s="415"/>
      <c r="M1" s="415"/>
      <c r="N1" s="415"/>
      <c r="O1" s="415"/>
      <c r="P1" s="415"/>
      <c r="Q1" s="415"/>
      <c r="R1" s="415"/>
      <c r="S1" s="415"/>
      <c r="T1" s="415"/>
      <c r="U1" s="415"/>
      <c r="V1" s="415"/>
      <c r="W1" s="415"/>
      <c r="X1" s="16"/>
      <c r="Y1" s="16"/>
      <c r="Z1" s="26"/>
      <c r="AA1" s="26"/>
      <c r="AB1" s="26"/>
      <c r="AC1" s="16"/>
      <c r="AD1" s="16"/>
      <c r="AE1" s="16"/>
      <c r="AF1" s="26"/>
      <c r="AG1" s="26"/>
      <c r="AH1" s="26"/>
      <c r="AI1" s="26"/>
      <c r="AJ1" s="26"/>
      <c r="AK1" s="26"/>
      <c r="AL1" s="26"/>
      <c r="AM1" s="26"/>
      <c r="AN1" s="26"/>
      <c r="AO1" s="26"/>
      <c r="AP1" s="26"/>
      <c r="AQ1" s="26"/>
      <c r="AR1" s="26"/>
      <c r="AS1" s="26"/>
      <c r="AT1" s="26"/>
      <c r="AU1" s="26"/>
      <c r="AV1" s="26"/>
      <c r="AW1" s="16"/>
      <c r="AX1" s="16"/>
      <c r="AY1" s="16"/>
      <c r="AZ1" s="16"/>
      <c r="BA1" s="16"/>
      <c r="BB1" s="16"/>
      <c r="BC1" s="16"/>
      <c r="BD1" s="16"/>
      <c r="BE1" s="16"/>
      <c r="BF1" s="16"/>
      <c r="BG1" s="16"/>
      <c r="BH1" s="16"/>
      <c r="BI1" s="16"/>
      <c r="BJ1" s="16"/>
      <c r="BK1" s="16"/>
      <c r="BL1" s="16"/>
      <c r="BM1" s="16"/>
      <c r="BN1" s="16"/>
      <c r="BO1" s="16"/>
      <c r="BP1" s="16"/>
      <c r="BQ1" s="16"/>
      <c r="BR1" s="16"/>
      <c r="BS1" s="16"/>
      <c r="BT1" s="417" t="s">
        <v>263</v>
      </c>
      <c r="BU1" s="417"/>
      <c r="BV1" s="417"/>
      <c r="BW1" s="417"/>
      <c r="BX1" s="417"/>
      <c r="BY1" s="416">
        <f>'表紙'!AM24</f>
        <v>0</v>
      </c>
      <c r="BZ1" s="416"/>
      <c r="CA1" s="416"/>
      <c r="CB1" s="416"/>
      <c r="CC1" s="416"/>
      <c r="CD1" s="416"/>
      <c r="CE1" s="416"/>
      <c r="CF1" s="416"/>
      <c r="CG1" s="416"/>
      <c r="CH1" s="416"/>
      <c r="CI1" s="416"/>
      <c r="CJ1" s="416"/>
      <c r="CK1" s="416"/>
      <c r="CL1" s="416"/>
      <c r="CM1" s="16"/>
      <c r="CN1" s="16"/>
    </row>
    <row r="2" spans="1:92" ht="13.5" customHeight="1">
      <c r="A2" s="16"/>
      <c r="B2" s="415"/>
      <c r="C2" s="415"/>
      <c r="D2" s="415"/>
      <c r="E2" s="415"/>
      <c r="F2" s="415"/>
      <c r="G2" s="415"/>
      <c r="H2" s="415"/>
      <c r="I2" s="415"/>
      <c r="J2" s="415"/>
      <c r="K2" s="415"/>
      <c r="L2" s="415"/>
      <c r="M2" s="415"/>
      <c r="N2" s="415"/>
      <c r="O2" s="415"/>
      <c r="P2" s="415"/>
      <c r="Q2" s="415"/>
      <c r="R2" s="415"/>
      <c r="S2" s="415"/>
      <c r="T2" s="415"/>
      <c r="U2" s="415"/>
      <c r="V2" s="415"/>
      <c r="W2" s="415"/>
      <c r="X2" s="16"/>
      <c r="Y2" s="16"/>
      <c r="Z2" s="16"/>
      <c r="AA2" s="16"/>
      <c r="AB2" s="80"/>
      <c r="AC2" s="419" t="s">
        <v>266</v>
      </c>
      <c r="AD2" s="419"/>
      <c r="AE2" s="419"/>
      <c r="AF2" s="79">
        <f>IF('表紙'!BX2="","",'表紙'!BX2)</f>
      </c>
      <c r="AG2" s="79" t="s">
        <v>243</v>
      </c>
      <c r="AH2" s="79">
        <f>IF('表紙'!CB2="","",'表紙'!CB2)</f>
      </c>
      <c r="AI2" s="79" t="s">
        <v>267</v>
      </c>
      <c r="AJ2" s="79">
        <f>IF('表紙'!CF2="","",'表紙'!CF2)</f>
      </c>
      <c r="AK2" s="79" t="s">
        <v>241</v>
      </c>
      <c r="AL2" s="79"/>
      <c r="AM2" s="419" t="s">
        <v>268</v>
      </c>
      <c r="AN2" s="419"/>
      <c r="AO2" s="419"/>
      <c r="AP2" s="79">
        <f>IF('表紙'!BX3="","",'表紙'!BX3)</f>
      </c>
      <c r="AQ2" s="79" t="s">
        <v>243</v>
      </c>
      <c r="AR2" s="79">
        <f>IF('表紙'!CB3="","",'表紙'!CB3)</f>
      </c>
      <c r="AS2" s="79" t="s">
        <v>267</v>
      </c>
      <c r="AT2" s="79">
        <f>IF('表紙'!CF3="","",'表紙'!CF3)</f>
      </c>
      <c r="AU2" s="79" t="s">
        <v>269</v>
      </c>
      <c r="AV2" s="81"/>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row>
    <row r="3" spans="1:92" ht="13.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row>
    <row r="4" spans="1:92" ht="13.5">
      <c r="A4" s="16"/>
      <c r="B4" s="48" t="s">
        <v>19</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row>
    <row r="5" spans="1:92" ht="14.25" thickBo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418" t="s">
        <v>196</v>
      </c>
      <c r="CH5" s="418"/>
      <c r="CI5" s="418"/>
      <c r="CJ5" s="418"/>
      <c r="CK5" s="418"/>
      <c r="CL5" s="418"/>
      <c r="CM5" s="16"/>
      <c r="CN5" s="16"/>
    </row>
    <row r="6" spans="1:92" ht="13.5" customHeight="1">
      <c r="A6" s="409" t="s">
        <v>17</v>
      </c>
      <c r="B6" s="386"/>
      <c r="C6" s="386"/>
      <c r="D6" s="386"/>
      <c r="E6" s="386"/>
      <c r="F6" s="386"/>
      <c r="G6" s="386"/>
      <c r="H6" s="387"/>
      <c r="I6" s="407"/>
      <c r="J6" s="408"/>
      <c r="K6" s="82" t="s">
        <v>15</v>
      </c>
      <c r="L6" s="408"/>
      <c r="M6" s="410"/>
      <c r="N6" s="409">
        <f>I6+1</f>
        <v>1</v>
      </c>
      <c r="O6" s="386"/>
      <c r="P6" s="82" t="s">
        <v>15</v>
      </c>
      <c r="Q6" s="386">
        <f>L6</f>
        <v>0</v>
      </c>
      <c r="R6" s="387"/>
      <c r="S6" s="371" t="s">
        <v>163</v>
      </c>
      <c r="T6" s="372"/>
      <c r="U6" s="373"/>
      <c r="V6" s="370" t="s">
        <v>14</v>
      </c>
      <c r="W6" s="370"/>
      <c r="X6" s="370"/>
      <c r="Y6" s="409">
        <f>N6+1</f>
        <v>2</v>
      </c>
      <c r="Z6" s="386"/>
      <c r="AA6" s="82" t="s">
        <v>15</v>
      </c>
      <c r="AB6" s="386">
        <f>L6</f>
        <v>0</v>
      </c>
      <c r="AC6" s="387"/>
      <c r="AD6" s="371" t="s">
        <v>163</v>
      </c>
      <c r="AE6" s="372"/>
      <c r="AF6" s="373"/>
      <c r="AG6" s="370" t="s">
        <v>14</v>
      </c>
      <c r="AH6" s="370"/>
      <c r="AI6" s="406"/>
      <c r="AJ6" s="393">
        <f>Y6+1</f>
        <v>3</v>
      </c>
      <c r="AK6" s="377"/>
      <c r="AL6" s="83" t="s">
        <v>15</v>
      </c>
      <c r="AM6" s="377">
        <f>AB6</f>
        <v>0</v>
      </c>
      <c r="AN6" s="378"/>
      <c r="AO6" s="382" t="s">
        <v>163</v>
      </c>
      <c r="AP6" s="383"/>
      <c r="AQ6" s="384"/>
      <c r="AR6" s="379" t="s">
        <v>14</v>
      </c>
      <c r="AS6" s="379"/>
      <c r="AT6" s="380"/>
      <c r="AU6" s="393">
        <f>AJ6+1</f>
        <v>4</v>
      </c>
      <c r="AV6" s="377"/>
      <c r="AW6" s="83" t="s">
        <v>15</v>
      </c>
      <c r="AX6" s="377">
        <f>L6</f>
        <v>0</v>
      </c>
      <c r="AY6" s="378"/>
      <c r="AZ6" s="382" t="s">
        <v>163</v>
      </c>
      <c r="BA6" s="383"/>
      <c r="BB6" s="384"/>
      <c r="BC6" s="379" t="s">
        <v>14</v>
      </c>
      <c r="BD6" s="379"/>
      <c r="BE6" s="380"/>
      <c r="BF6" s="393">
        <f>AU6+1</f>
        <v>5</v>
      </c>
      <c r="BG6" s="377"/>
      <c r="BH6" s="83" t="s">
        <v>15</v>
      </c>
      <c r="BI6" s="377">
        <f>L6</f>
        <v>0</v>
      </c>
      <c r="BJ6" s="378"/>
      <c r="BK6" s="382" t="s">
        <v>163</v>
      </c>
      <c r="BL6" s="383"/>
      <c r="BM6" s="384"/>
      <c r="BN6" s="379" t="s">
        <v>14</v>
      </c>
      <c r="BO6" s="379"/>
      <c r="BP6" s="380"/>
      <c r="BQ6" s="393">
        <f>BF6+1</f>
        <v>6</v>
      </c>
      <c r="BR6" s="377"/>
      <c r="BS6" s="83" t="s">
        <v>15</v>
      </c>
      <c r="BT6" s="377">
        <f>L6</f>
        <v>0</v>
      </c>
      <c r="BU6" s="378"/>
      <c r="BV6" s="382" t="s">
        <v>163</v>
      </c>
      <c r="BW6" s="383"/>
      <c r="BX6" s="384"/>
      <c r="BY6" s="379" t="s">
        <v>14</v>
      </c>
      <c r="BZ6" s="379"/>
      <c r="CA6" s="380"/>
      <c r="CB6" s="393">
        <f>BQ6+1</f>
        <v>7</v>
      </c>
      <c r="CC6" s="377"/>
      <c r="CD6" s="83" t="s">
        <v>15</v>
      </c>
      <c r="CE6" s="377">
        <f>L6</f>
        <v>0</v>
      </c>
      <c r="CF6" s="378"/>
      <c r="CG6" s="382" t="s">
        <v>163</v>
      </c>
      <c r="CH6" s="383"/>
      <c r="CI6" s="384"/>
      <c r="CJ6" s="379" t="s">
        <v>14</v>
      </c>
      <c r="CK6" s="379"/>
      <c r="CL6" s="380"/>
      <c r="CM6" s="16"/>
      <c r="CN6" s="16"/>
    </row>
    <row r="7" spans="1:92" ht="13.5">
      <c r="A7" s="411"/>
      <c r="B7" s="412"/>
      <c r="C7" s="412"/>
      <c r="D7" s="412"/>
      <c r="E7" s="412"/>
      <c r="F7" s="412"/>
      <c r="G7" s="412"/>
      <c r="H7" s="413"/>
      <c r="I7" s="363" t="s">
        <v>16</v>
      </c>
      <c r="J7" s="364"/>
      <c r="K7" s="364"/>
      <c r="L7" s="364"/>
      <c r="M7" s="365"/>
      <c r="N7" s="363" t="s">
        <v>16</v>
      </c>
      <c r="O7" s="364"/>
      <c r="P7" s="364"/>
      <c r="Q7" s="364"/>
      <c r="R7" s="365"/>
      <c r="S7" s="374"/>
      <c r="T7" s="375"/>
      <c r="U7" s="376"/>
      <c r="V7" s="370"/>
      <c r="W7" s="370"/>
      <c r="X7" s="370"/>
      <c r="Y7" s="363" t="s">
        <v>16</v>
      </c>
      <c r="Z7" s="364"/>
      <c r="AA7" s="364"/>
      <c r="AB7" s="364"/>
      <c r="AC7" s="365"/>
      <c r="AD7" s="374"/>
      <c r="AE7" s="375"/>
      <c r="AF7" s="376"/>
      <c r="AG7" s="370"/>
      <c r="AH7" s="370"/>
      <c r="AI7" s="406"/>
      <c r="AJ7" s="394" t="s">
        <v>18</v>
      </c>
      <c r="AK7" s="364"/>
      <c r="AL7" s="364"/>
      <c r="AM7" s="364"/>
      <c r="AN7" s="365"/>
      <c r="AO7" s="374"/>
      <c r="AP7" s="375"/>
      <c r="AQ7" s="376"/>
      <c r="AR7" s="370"/>
      <c r="AS7" s="370"/>
      <c r="AT7" s="381"/>
      <c r="AU7" s="394" t="s">
        <v>18</v>
      </c>
      <c r="AV7" s="364"/>
      <c r="AW7" s="364"/>
      <c r="AX7" s="364"/>
      <c r="AY7" s="365"/>
      <c r="AZ7" s="374"/>
      <c r="BA7" s="375"/>
      <c r="BB7" s="376"/>
      <c r="BC7" s="370"/>
      <c r="BD7" s="370"/>
      <c r="BE7" s="381"/>
      <c r="BF7" s="394" t="s">
        <v>18</v>
      </c>
      <c r="BG7" s="364"/>
      <c r="BH7" s="364"/>
      <c r="BI7" s="364"/>
      <c r="BJ7" s="365"/>
      <c r="BK7" s="374"/>
      <c r="BL7" s="375"/>
      <c r="BM7" s="376"/>
      <c r="BN7" s="370"/>
      <c r="BO7" s="370"/>
      <c r="BP7" s="381"/>
      <c r="BQ7" s="394" t="s">
        <v>18</v>
      </c>
      <c r="BR7" s="364"/>
      <c r="BS7" s="364"/>
      <c r="BT7" s="364"/>
      <c r="BU7" s="365"/>
      <c r="BV7" s="374"/>
      <c r="BW7" s="375"/>
      <c r="BX7" s="376"/>
      <c r="BY7" s="370"/>
      <c r="BZ7" s="370"/>
      <c r="CA7" s="381"/>
      <c r="CB7" s="394" t="s">
        <v>18</v>
      </c>
      <c r="CC7" s="364"/>
      <c r="CD7" s="364"/>
      <c r="CE7" s="364"/>
      <c r="CF7" s="365"/>
      <c r="CG7" s="374"/>
      <c r="CH7" s="375"/>
      <c r="CI7" s="376"/>
      <c r="CJ7" s="370"/>
      <c r="CK7" s="370"/>
      <c r="CL7" s="381"/>
      <c r="CM7" s="16"/>
      <c r="CN7" s="16"/>
    </row>
    <row r="8" spans="1:92" ht="13.5">
      <c r="A8" s="392" t="s">
        <v>21</v>
      </c>
      <c r="B8" s="392"/>
      <c r="C8" s="392"/>
      <c r="D8" s="392"/>
      <c r="E8" s="392"/>
      <c r="F8" s="392"/>
      <c r="G8" s="392"/>
      <c r="H8" s="392"/>
      <c r="I8" s="361"/>
      <c r="J8" s="361"/>
      <c r="K8" s="361"/>
      <c r="L8" s="361"/>
      <c r="M8" s="362"/>
      <c r="N8" s="361"/>
      <c r="O8" s="361"/>
      <c r="P8" s="361"/>
      <c r="Q8" s="361"/>
      <c r="R8" s="362"/>
      <c r="S8" s="367">
        <v>1</v>
      </c>
      <c r="T8" s="368"/>
      <c r="U8" s="369"/>
      <c r="V8" s="366">
        <f aca="true" t="shared" si="0" ref="V8:V14">IF(N8="","",N8-I8)</f>
      </c>
      <c r="W8" s="366"/>
      <c r="X8" s="366"/>
      <c r="Y8" s="361"/>
      <c r="Z8" s="361"/>
      <c r="AA8" s="361"/>
      <c r="AB8" s="361"/>
      <c r="AC8" s="362"/>
      <c r="AD8" s="367">
        <v>1</v>
      </c>
      <c r="AE8" s="368"/>
      <c r="AF8" s="369"/>
      <c r="AG8" s="366">
        <f aca="true" t="shared" si="1" ref="AG8:AG14">IF(Y8="","",Y8-N8)</f>
      </c>
      <c r="AH8" s="366"/>
      <c r="AI8" s="405"/>
      <c r="AJ8" s="395">
        <f>AJ9+AJ10+AJ11+AJ12+AJ13+AJ14</f>
        <v>0</v>
      </c>
      <c r="AK8" s="396"/>
      <c r="AL8" s="396"/>
      <c r="AM8" s="396"/>
      <c r="AN8" s="397"/>
      <c r="AO8" s="367">
        <v>1</v>
      </c>
      <c r="AP8" s="368"/>
      <c r="AQ8" s="369"/>
      <c r="AR8" s="366">
        <f aca="true" t="shared" si="2" ref="AR8:AR14">IF(AJ8="","",AJ8-Y8)</f>
        <v>0</v>
      </c>
      <c r="AS8" s="366"/>
      <c r="AT8" s="385"/>
      <c r="AU8" s="395">
        <f>AU9+AU10+AU11+AU12+AU13+AU14</f>
        <v>0</v>
      </c>
      <c r="AV8" s="396"/>
      <c r="AW8" s="396"/>
      <c r="AX8" s="396"/>
      <c r="AY8" s="397"/>
      <c r="AZ8" s="367">
        <v>1</v>
      </c>
      <c r="BA8" s="368"/>
      <c r="BB8" s="369"/>
      <c r="BC8" s="366">
        <f aca="true" t="shared" si="3" ref="BC8:BC14">IF(AU8="","",AU8-AJ8)</f>
        <v>0</v>
      </c>
      <c r="BD8" s="366"/>
      <c r="BE8" s="385"/>
      <c r="BF8" s="395">
        <f>BF9+BF10+BF11+BF12+BF13+BF14</f>
        <v>0</v>
      </c>
      <c r="BG8" s="396"/>
      <c r="BH8" s="396"/>
      <c r="BI8" s="396"/>
      <c r="BJ8" s="397"/>
      <c r="BK8" s="367">
        <v>1</v>
      </c>
      <c r="BL8" s="368"/>
      <c r="BM8" s="369"/>
      <c r="BN8" s="366">
        <f aca="true" t="shared" si="4" ref="BN8:BN14">IF(BF8="","",BF8-AU8)</f>
        <v>0</v>
      </c>
      <c r="BO8" s="366"/>
      <c r="BP8" s="385"/>
      <c r="BQ8" s="395">
        <f>BQ9+BQ10+BQ11+BQ12+BQ13+BQ14</f>
        <v>0</v>
      </c>
      <c r="BR8" s="396"/>
      <c r="BS8" s="396"/>
      <c r="BT8" s="396"/>
      <c r="BU8" s="397"/>
      <c r="BV8" s="367">
        <v>1</v>
      </c>
      <c r="BW8" s="368"/>
      <c r="BX8" s="369"/>
      <c r="BY8" s="366">
        <f aca="true" t="shared" si="5" ref="BY8:BY14">IF(BQ8="","",BQ8-BF8)</f>
        <v>0</v>
      </c>
      <c r="BZ8" s="366"/>
      <c r="CA8" s="385"/>
      <c r="CB8" s="395">
        <f>CB9+CB10+CB11+CB12+CB13+CB14</f>
        <v>0</v>
      </c>
      <c r="CC8" s="396"/>
      <c r="CD8" s="396"/>
      <c r="CE8" s="396"/>
      <c r="CF8" s="397"/>
      <c r="CG8" s="367">
        <v>1</v>
      </c>
      <c r="CH8" s="368"/>
      <c r="CI8" s="369"/>
      <c r="CJ8" s="366">
        <f aca="true" t="shared" si="6" ref="CJ8:CJ14">IF(CB8="","",CB8-BQ8)</f>
        <v>0</v>
      </c>
      <c r="CK8" s="366"/>
      <c r="CL8" s="385"/>
      <c r="CM8" s="16"/>
      <c r="CN8" s="16"/>
    </row>
    <row r="9" spans="1:92" ht="13.5">
      <c r="A9" s="414" t="s">
        <v>22</v>
      </c>
      <c r="B9" s="414"/>
      <c r="C9" s="391"/>
      <c r="D9" s="391"/>
      <c r="E9" s="391"/>
      <c r="F9" s="391"/>
      <c r="G9" s="391"/>
      <c r="H9" s="391"/>
      <c r="I9" s="361"/>
      <c r="J9" s="361"/>
      <c r="K9" s="361"/>
      <c r="L9" s="361"/>
      <c r="M9" s="362"/>
      <c r="N9" s="361"/>
      <c r="O9" s="361"/>
      <c r="P9" s="361"/>
      <c r="Q9" s="361"/>
      <c r="R9" s="362"/>
      <c r="S9" s="388">
        <f aca="true" t="shared" si="7" ref="S9:S14">IF(N9="","",N9/$N$8)</f>
      </c>
      <c r="T9" s="388"/>
      <c r="U9" s="388"/>
      <c r="V9" s="366">
        <f t="shared" si="0"/>
      </c>
      <c r="W9" s="366"/>
      <c r="X9" s="366"/>
      <c r="Y9" s="361"/>
      <c r="Z9" s="361"/>
      <c r="AA9" s="361"/>
      <c r="AB9" s="361"/>
      <c r="AC9" s="362"/>
      <c r="AD9" s="388">
        <f aca="true" t="shared" si="8" ref="AD9:AD14">IF(Y9="","",Y9/$Y$8)</f>
      </c>
      <c r="AE9" s="388"/>
      <c r="AF9" s="388"/>
      <c r="AG9" s="366">
        <f t="shared" si="1"/>
      </c>
      <c r="AH9" s="366"/>
      <c r="AI9" s="405"/>
      <c r="AJ9" s="401"/>
      <c r="AK9" s="361"/>
      <c r="AL9" s="361"/>
      <c r="AM9" s="361"/>
      <c r="AN9" s="362"/>
      <c r="AO9" s="388">
        <f aca="true" t="shared" si="9" ref="AO9:AO14">IF(AJ9="","",AJ9/AJ$8)</f>
      </c>
      <c r="AP9" s="388"/>
      <c r="AQ9" s="388"/>
      <c r="AR9" s="366">
        <f t="shared" si="2"/>
      </c>
      <c r="AS9" s="366"/>
      <c r="AT9" s="385"/>
      <c r="AU9" s="401"/>
      <c r="AV9" s="361"/>
      <c r="AW9" s="361"/>
      <c r="AX9" s="361"/>
      <c r="AY9" s="362"/>
      <c r="AZ9" s="388">
        <f aca="true" t="shared" si="10" ref="AZ9:AZ14">IF(AU9="","",AU9/AU$8)</f>
      </c>
      <c r="BA9" s="388"/>
      <c r="BB9" s="388"/>
      <c r="BC9" s="366">
        <f t="shared" si="3"/>
      </c>
      <c r="BD9" s="366"/>
      <c r="BE9" s="385"/>
      <c r="BF9" s="401"/>
      <c r="BG9" s="361"/>
      <c r="BH9" s="361"/>
      <c r="BI9" s="361"/>
      <c r="BJ9" s="362"/>
      <c r="BK9" s="388">
        <f aca="true" t="shared" si="11" ref="BK9:BK14">IF(BF9="","",BF9/BF$8)</f>
      </c>
      <c r="BL9" s="388"/>
      <c r="BM9" s="388"/>
      <c r="BN9" s="366">
        <f t="shared" si="4"/>
      </c>
      <c r="BO9" s="366"/>
      <c r="BP9" s="385"/>
      <c r="BQ9" s="401"/>
      <c r="BR9" s="361"/>
      <c r="BS9" s="361"/>
      <c r="BT9" s="361"/>
      <c r="BU9" s="362"/>
      <c r="BV9" s="388">
        <f aca="true" t="shared" si="12" ref="BV9:BV14">IF(BQ9="","",BQ9/BQ$8)</f>
      </c>
      <c r="BW9" s="388"/>
      <c r="BX9" s="388"/>
      <c r="BY9" s="366">
        <f t="shared" si="5"/>
      </c>
      <c r="BZ9" s="366"/>
      <c r="CA9" s="385"/>
      <c r="CB9" s="401"/>
      <c r="CC9" s="361"/>
      <c r="CD9" s="361"/>
      <c r="CE9" s="361"/>
      <c r="CF9" s="362"/>
      <c r="CG9" s="388">
        <f aca="true" t="shared" si="13" ref="CG9:CG14">IF(CB9="","",CB9/CB$8)</f>
      </c>
      <c r="CH9" s="388"/>
      <c r="CI9" s="388"/>
      <c r="CJ9" s="366">
        <f t="shared" si="6"/>
      </c>
      <c r="CK9" s="366"/>
      <c r="CL9" s="385"/>
      <c r="CM9" s="16"/>
      <c r="CN9" s="16"/>
    </row>
    <row r="10" spans="1:92" ht="13.5">
      <c r="A10" s="414"/>
      <c r="B10" s="414"/>
      <c r="C10" s="391"/>
      <c r="D10" s="391"/>
      <c r="E10" s="391"/>
      <c r="F10" s="391"/>
      <c r="G10" s="391"/>
      <c r="H10" s="391"/>
      <c r="I10" s="361"/>
      <c r="J10" s="361"/>
      <c r="K10" s="361"/>
      <c r="L10" s="361"/>
      <c r="M10" s="362"/>
      <c r="N10" s="361"/>
      <c r="O10" s="361"/>
      <c r="P10" s="361"/>
      <c r="Q10" s="361"/>
      <c r="R10" s="362"/>
      <c r="S10" s="388">
        <f t="shared" si="7"/>
      </c>
      <c r="T10" s="388"/>
      <c r="U10" s="388"/>
      <c r="V10" s="366">
        <f t="shared" si="0"/>
      </c>
      <c r="W10" s="366"/>
      <c r="X10" s="366"/>
      <c r="Y10" s="361"/>
      <c r="Z10" s="361"/>
      <c r="AA10" s="361"/>
      <c r="AB10" s="361"/>
      <c r="AC10" s="362"/>
      <c r="AD10" s="388">
        <f t="shared" si="8"/>
      </c>
      <c r="AE10" s="388"/>
      <c r="AF10" s="388"/>
      <c r="AG10" s="366">
        <f t="shared" si="1"/>
      </c>
      <c r="AH10" s="366"/>
      <c r="AI10" s="405"/>
      <c r="AJ10" s="401"/>
      <c r="AK10" s="361"/>
      <c r="AL10" s="361"/>
      <c r="AM10" s="361"/>
      <c r="AN10" s="362"/>
      <c r="AO10" s="388">
        <f t="shared" si="9"/>
      </c>
      <c r="AP10" s="388"/>
      <c r="AQ10" s="388"/>
      <c r="AR10" s="366">
        <f t="shared" si="2"/>
      </c>
      <c r="AS10" s="366"/>
      <c r="AT10" s="385"/>
      <c r="AU10" s="401"/>
      <c r="AV10" s="361"/>
      <c r="AW10" s="361"/>
      <c r="AX10" s="361"/>
      <c r="AY10" s="362"/>
      <c r="AZ10" s="388">
        <f t="shared" si="10"/>
      </c>
      <c r="BA10" s="388"/>
      <c r="BB10" s="388"/>
      <c r="BC10" s="366">
        <f t="shared" si="3"/>
      </c>
      <c r="BD10" s="366"/>
      <c r="BE10" s="385"/>
      <c r="BF10" s="401"/>
      <c r="BG10" s="361"/>
      <c r="BH10" s="361"/>
      <c r="BI10" s="361"/>
      <c r="BJ10" s="362"/>
      <c r="BK10" s="388">
        <f t="shared" si="11"/>
      </c>
      <c r="BL10" s="388"/>
      <c r="BM10" s="388"/>
      <c r="BN10" s="366">
        <f t="shared" si="4"/>
      </c>
      <c r="BO10" s="366"/>
      <c r="BP10" s="385"/>
      <c r="BQ10" s="401"/>
      <c r="BR10" s="361"/>
      <c r="BS10" s="361"/>
      <c r="BT10" s="361"/>
      <c r="BU10" s="362"/>
      <c r="BV10" s="388">
        <f t="shared" si="12"/>
      </c>
      <c r="BW10" s="388"/>
      <c r="BX10" s="388"/>
      <c r="BY10" s="366">
        <f t="shared" si="5"/>
      </c>
      <c r="BZ10" s="366"/>
      <c r="CA10" s="385"/>
      <c r="CB10" s="401"/>
      <c r="CC10" s="361"/>
      <c r="CD10" s="361"/>
      <c r="CE10" s="361"/>
      <c r="CF10" s="362"/>
      <c r="CG10" s="388">
        <f t="shared" si="13"/>
      </c>
      <c r="CH10" s="388"/>
      <c r="CI10" s="388"/>
      <c r="CJ10" s="366">
        <f t="shared" si="6"/>
      </c>
      <c r="CK10" s="366"/>
      <c r="CL10" s="385"/>
      <c r="CM10" s="16"/>
      <c r="CN10" s="16"/>
    </row>
    <row r="11" spans="1:92" ht="13.5">
      <c r="A11" s="414"/>
      <c r="B11" s="414"/>
      <c r="C11" s="391"/>
      <c r="D11" s="391"/>
      <c r="E11" s="391"/>
      <c r="F11" s="391"/>
      <c r="G11" s="391"/>
      <c r="H11" s="391"/>
      <c r="I11" s="361"/>
      <c r="J11" s="361"/>
      <c r="K11" s="361"/>
      <c r="L11" s="361"/>
      <c r="M11" s="362"/>
      <c r="N11" s="361"/>
      <c r="O11" s="361"/>
      <c r="P11" s="361"/>
      <c r="Q11" s="361"/>
      <c r="R11" s="362"/>
      <c r="S11" s="388">
        <f t="shared" si="7"/>
      </c>
      <c r="T11" s="388"/>
      <c r="U11" s="388"/>
      <c r="V11" s="366">
        <f t="shared" si="0"/>
      </c>
      <c r="W11" s="366"/>
      <c r="X11" s="366"/>
      <c r="Y11" s="361"/>
      <c r="Z11" s="361"/>
      <c r="AA11" s="361"/>
      <c r="AB11" s="361"/>
      <c r="AC11" s="362"/>
      <c r="AD11" s="388">
        <f t="shared" si="8"/>
      </c>
      <c r="AE11" s="388"/>
      <c r="AF11" s="388"/>
      <c r="AG11" s="366">
        <f t="shared" si="1"/>
      </c>
      <c r="AH11" s="366"/>
      <c r="AI11" s="405"/>
      <c r="AJ11" s="401"/>
      <c r="AK11" s="361"/>
      <c r="AL11" s="361"/>
      <c r="AM11" s="361"/>
      <c r="AN11" s="362"/>
      <c r="AO11" s="388">
        <f t="shared" si="9"/>
      </c>
      <c r="AP11" s="388"/>
      <c r="AQ11" s="388"/>
      <c r="AR11" s="366">
        <f t="shared" si="2"/>
      </c>
      <c r="AS11" s="366"/>
      <c r="AT11" s="385"/>
      <c r="AU11" s="401"/>
      <c r="AV11" s="361"/>
      <c r="AW11" s="361"/>
      <c r="AX11" s="361"/>
      <c r="AY11" s="362"/>
      <c r="AZ11" s="388">
        <f t="shared" si="10"/>
      </c>
      <c r="BA11" s="388"/>
      <c r="BB11" s="388"/>
      <c r="BC11" s="366">
        <f t="shared" si="3"/>
      </c>
      <c r="BD11" s="366"/>
      <c r="BE11" s="385"/>
      <c r="BF11" s="401"/>
      <c r="BG11" s="361"/>
      <c r="BH11" s="361"/>
      <c r="BI11" s="361"/>
      <c r="BJ11" s="362"/>
      <c r="BK11" s="388">
        <f t="shared" si="11"/>
      </c>
      <c r="BL11" s="388"/>
      <c r="BM11" s="388"/>
      <c r="BN11" s="366">
        <f t="shared" si="4"/>
      </c>
      <c r="BO11" s="366"/>
      <c r="BP11" s="385"/>
      <c r="BQ11" s="401"/>
      <c r="BR11" s="361"/>
      <c r="BS11" s="361"/>
      <c r="BT11" s="361"/>
      <c r="BU11" s="362"/>
      <c r="BV11" s="388">
        <f t="shared" si="12"/>
      </c>
      <c r="BW11" s="388"/>
      <c r="BX11" s="388"/>
      <c r="BY11" s="366">
        <f t="shared" si="5"/>
      </c>
      <c r="BZ11" s="366"/>
      <c r="CA11" s="385"/>
      <c r="CB11" s="401"/>
      <c r="CC11" s="361"/>
      <c r="CD11" s="361"/>
      <c r="CE11" s="361"/>
      <c r="CF11" s="362"/>
      <c r="CG11" s="388">
        <f t="shared" si="13"/>
      </c>
      <c r="CH11" s="388"/>
      <c r="CI11" s="388"/>
      <c r="CJ11" s="366">
        <f t="shared" si="6"/>
      </c>
      <c r="CK11" s="366"/>
      <c r="CL11" s="385"/>
      <c r="CM11" s="16"/>
      <c r="CN11" s="16"/>
    </row>
    <row r="12" spans="1:92" ht="13.5">
      <c r="A12" s="414"/>
      <c r="B12" s="414"/>
      <c r="C12" s="391"/>
      <c r="D12" s="391"/>
      <c r="E12" s="391"/>
      <c r="F12" s="391"/>
      <c r="G12" s="391"/>
      <c r="H12" s="391"/>
      <c r="I12" s="361"/>
      <c r="J12" s="361"/>
      <c r="K12" s="361"/>
      <c r="L12" s="361"/>
      <c r="M12" s="362"/>
      <c r="N12" s="361"/>
      <c r="O12" s="361"/>
      <c r="P12" s="361"/>
      <c r="Q12" s="361"/>
      <c r="R12" s="362"/>
      <c r="S12" s="388">
        <f t="shared" si="7"/>
      </c>
      <c r="T12" s="388"/>
      <c r="U12" s="388"/>
      <c r="V12" s="366">
        <f t="shared" si="0"/>
      </c>
      <c r="W12" s="366"/>
      <c r="X12" s="366"/>
      <c r="Y12" s="361"/>
      <c r="Z12" s="361"/>
      <c r="AA12" s="361"/>
      <c r="AB12" s="361"/>
      <c r="AC12" s="362"/>
      <c r="AD12" s="388">
        <f t="shared" si="8"/>
      </c>
      <c r="AE12" s="388"/>
      <c r="AF12" s="388"/>
      <c r="AG12" s="366">
        <f t="shared" si="1"/>
      </c>
      <c r="AH12" s="366"/>
      <c r="AI12" s="405"/>
      <c r="AJ12" s="401"/>
      <c r="AK12" s="361"/>
      <c r="AL12" s="361"/>
      <c r="AM12" s="361"/>
      <c r="AN12" s="362"/>
      <c r="AO12" s="388">
        <f t="shared" si="9"/>
      </c>
      <c r="AP12" s="388"/>
      <c r="AQ12" s="388"/>
      <c r="AR12" s="366">
        <f t="shared" si="2"/>
      </c>
      <c r="AS12" s="366"/>
      <c r="AT12" s="385"/>
      <c r="AU12" s="401"/>
      <c r="AV12" s="361"/>
      <c r="AW12" s="361"/>
      <c r="AX12" s="361"/>
      <c r="AY12" s="362"/>
      <c r="AZ12" s="388">
        <f t="shared" si="10"/>
      </c>
      <c r="BA12" s="388"/>
      <c r="BB12" s="388"/>
      <c r="BC12" s="366">
        <f t="shared" si="3"/>
      </c>
      <c r="BD12" s="366"/>
      <c r="BE12" s="385"/>
      <c r="BF12" s="401"/>
      <c r="BG12" s="361"/>
      <c r="BH12" s="361"/>
      <c r="BI12" s="361"/>
      <c r="BJ12" s="362"/>
      <c r="BK12" s="388">
        <f t="shared" si="11"/>
      </c>
      <c r="BL12" s="388"/>
      <c r="BM12" s="388"/>
      <c r="BN12" s="366">
        <f t="shared" si="4"/>
      </c>
      <c r="BO12" s="366"/>
      <c r="BP12" s="385"/>
      <c r="BQ12" s="401"/>
      <c r="BR12" s="361"/>
      <c r="BS12" s="361"/>
      <c r="BT12" s="361"/>
      <c r="BU12" s="362"/>
      <c r="BV12" s="388">
        <f t="shared" si="12"/>
      </c>
      <c r="BW12" s="388"/>
      <c r="BX12" s="388"/>
      <c r="BY12" s="366">
        <f t="shared" si="5"/>
      </c>
      <c r="BZ12" s="366"/>
      <c r="CA12" s="385"/>
      <c r="CB12" s="401"/>
      <c r="CC12" s="361"/>
      <c r="CD12" s="361"/>
      <c r="CE12" s="361"/>
      <c r="CF12" s="362"/>
      <c r="CG12" s="388">
        <f t="shared" si="13"/>
      </c>
      <c r="CH12" s="388"/>
      <c r="CI12" s="388"/>
      <c r="CJ12" s="366">
        <f t="shared" si="6"/>
      </c>
      <c r="CK12" s="366"/>
      <c r="CL12" s="385"/>
      <c r="CM12" s="16"/>
      <c r="CN12" s="16"/>
    </row>
    <row r="13" spans="1:92" ht="13.5">
      <c r="A13" s="414"/>
      <c r="B13" s="414"/>
      <c r="C13" s="391"/>
      <c r="D13" s="391"/>
      <c r="E13" s="391"/>
      <c r="F13" s="391"/>
      <c r="G13" s="391"/>
      <c r="H13" s="391"/>
      <c r="I13" s="361"/>
      <c r="J13" s="361"/>
      <c r="K13" s="361"/>
      <c r="L13" s="361"/>
      <c r="M13" s="362"/>
      <c r="N13" s="361"/>
      <c r="O13" s="361"/>
      <c r="P13" s="361"/>
      <c r="Q13" s="361"/>
      <c r="R13" s="362"/>
      <c r="S13" s="388">
        <f t="shared" si="7"/>
      </c>
      <c r="T13" s="388"/>
      <c r="U13" s="388"/>
      <c r="V13" s="366">
        <f t="shared" si="0"/>
      </c>
      <c r="W13" s="366"/>
      <c r="X13" s="366"/>
      <c r="Y13" s="361"/>
      <c r="Z13" s="361"/>
      <c r="AA13" s="361"/>
      <c r="AB13" s="361"/>
      <c r="AC13" s="362"/>
      <c r="AD13" s="388">
        <f t="shared" si="8"/>
      </c>
      <c r="AE13" s="388"/>
      <c r="AF13" s="388"/>
      <c r="AG13" s="366">
        <f t="shared" si="1"/>
      </c>
      <c r="AH13" s="366"/>
      <c r="AI13" s="405"/>
      <c r="AJ13" s="401"/>
      <c r="AK13" s="361"/>
      <c r="AL13" s="361"/>
      <c r="AM13" s="361"/>
      <c r="AN13" s="362"/>
      <c r="AO13" s="388">
        <f t="shared" si="9"/>
      </c>
      <c r="AP13" s="388"/>
      <c r="AQ13" s="388"/>
      <c r="AR13" s="366">
        <f t="shared" si="2"/>
      </c>
      <c r="AS13" s="366"/>
      <c r="AT13" s="385"/>
      <c r="AU13" s="401"/>
      <c r="AV13" s="361"/>
      <c r="AW13" s="361"/>
      <c r="AX13" s="361"/>
      <c r="AY13" s="362"/>
      <c r="AZ13" s="388">
        <f t="shared" si="10"/>
      </c>
      <c r="BA13" s="388"/>
      <c r="BB13" s="388"/>
      <c r="BC13" s="366">
        <f t="shared" si="3"/>
      </c>
      <c r="BD13" s="366"/>
      <c r="BE13" s="385"/>
      <c r="BF13" s="401"/>
      <c r="BG13" s="361"/>
      <c r="BH13" s="361"/>
      <c r="BI13" s="361"/>
      <c r="BJ13" s="362"/>
      <c r="BK13" s="388">
        <f t="shared" si="11"/>
      </c>
      <c r="BL13" s="388"/>
      <c r="BM13" s="388"/>
      <c r="BN13" s="366">
        <f t="shared" si="4"/>
      </c>
      <c r="BO13" s="366"/>
      <c r="BP13" s="385"/>
      <c r="BQ13" s="401"/>
      <c r="BR13" s="361"/>
      <c r="BS13" s="361"/>
      <c r="BT13" s="361"/>
      <c r="BU13" s="362"/>
      <c r="BV13" s="388">
        <f t="shared" si="12"/>
      </c>
      <c r="BW13" s="388"/>
      <c r="BX13" s="388"/>
      <c r="BY13" s="366">
        <f t="shared" si="5"/>
      </c>
      <c r="BZ13" s="366"/>
      <c r="CA13" s="385"/>
      <c r="CB13" s="401"/>
      <c r="CC13" s="361"/>
      <c r="CD13" s="361"/>
      <c r="CE13" s="361"/>
      <c r="CF13" s="362"/>
      <c r="CG13" s="388">
        <f t="shared" si="13"/>
      </c>
      <c r="CH13" s="388"/>
      <c r="CI13" s="388"/>
      <c r="CJ13" s="366">
        <f t="shared" si="6"/>
      </c>
      <c r="CK13" s="366"/>
      <c r="CL13" s="385"/>
      <c r="CM13" s="16"/>
      <c r="CN13" s="16"/>
    </row>
    <row r="14" spans="1:92" ht="14.25" thickBot="1">
      <c r="A14" s="414"/>
      <c r="B14" s="414"/>
      <c r="C14" s="391"/>
      <c r="D14" s="391"/>
      <c r="E14" s="391"/>
      <c r="F14" s="391"/>
      <c r="G14" s="391"/>
      <c r="H14" s="391"/>
      <c r="I14" s="389"/>
      <c r="J14" s="389"/>
      <c r="K14" s="389"/>
      <c r="L14" s="389"/>
      <c r="M14" s="390"/>
      <c r="N14" s="389"/>
      <c r="O14" s="389"/>
      <c r="P14" s="389"/>
      <c r="Q14" s="389"/>
      <c r="R14" s="390"/>
      <c r="S14" s="388">
        <f t="shared" si="7"/>
      </c>
      <c r="T14" s="388"/>
      <c r="U14" s="388"/>
      <c r="V14" s="366">
        <f t="shared" si="0"/>
      </c>
      <c r="W14" s="366"/>
      <c r="X14" s="366"/>
      <c r="Y14" s="389"/>
      <c r="Z14" s="389"/>
      <c r="AA14" s="389"/>
      <c r="AB14" s="389"/>
      <c r="AC14" s="390"/>
      <c r="AD14" s="388">
        <f t="shared" si="8"/>
      </c>
      <c r="AE14" s="388"/>
      <c r="AF14" s="388"/>
      <c r="AG14" s="366">
        <f t="shared" si="1"/>
      </c>
      <c r="AH14" s="366"/>
      <c r="AI14" s="405"/>
      <c r="AJ14" s="398"/>
      <c r="AK14" s="399"/>
      <c r="AL14" s="399"/>
      <c r="AM14" s="399"/>
      <c r="AN14" s="400"/>
      <c r="AO14" s="404">
        <f t="shared" si="9"/>
      </c>
      <c r="AP14" s="404"/>
      <c r="AQ14" s="404"/>
      <c r="AR14" s="402">
        <f t="shared" si="2"/>
      </c>
      <c r="AS14" s="402"/>
      <c r="AT14" s="403"/>
      <c r="AU14" s="398"/>
      <c r="AV14" s="399"/>
      <c r="AW14" s="399"/>
      <c r="AX14" s="399"/>
      <c r="AY14" s="400"/>
      <c r="AZ14" s="404">
        <f t="shared" si="10"/>
      </c>
      <c r="BA14" s="404"/>
      <c r="BB14" s="404"/>
      <c r="BC14" s="402">
        <f t="shared" si="3"/>
      </c>
      <c r="BD14" s="402"/>
      <c r="BE14" s="403"/>
      <c r="BF14" s="398"/>
      <c r="BG14" s="399"/>
      <c r="BH14" s="399"/>
      <c r="BI14" s="399"/>
      <c r="BJ14" s="400"/>
      <c r="BK14" s="404">
        <f t="shared" si="11"/>
      </c>
      <c r="BL14" s="404"/>
      <c r="BM14" s="404"/>
      <c r="BN14" s="402">
        <f t="shared" si="4"/>
      </c>
      <c r="BO14" s="402"/>
      <c r="BP14" s="403"/>
      <c r="BQ14" s="398"/>
      <c r="BR14" s="399"/>
      <c r="BS14" s="399"/>
      <c r="BT14" s="399"/>
      <c r="BU14" s="400"/>
      <c r="BV14" s="404">
        <f t="shared" si="12"/>
      </c>
      <c r="BW14" s="404"/>
      <c r="BX14" s="404"/>
      <c r="BY14" s="402">
        <f t="shared" si="5"/>
      </c>
      <c r="BZ14" s="402"/>
      <c r="CA14" s="403"/>
      <c r="CB14" s="398"/>
      <c r="CC14" s="399"/>
      <c r="CD14" s="399"/>
      <c r="CE14" s="399"/>
      <c r="CF14" s="400"/>
      <c r="CG14" s="404">
        <f t="shared" si="13"/>
      </c>
      <c r="CH14" s="404"/>
      <c r="CI14" s="404"/>
      <c r="CJ14" s="402">
        <f t="shared" si="6"/>
      </c>
      <c r="CK14" s="402"/>
      <c r="CL14" s="403"/>
      <c r="CM14" s="16"/>
      <c r="CN14" s="16"/>
    </row>
    <row r="15" spans="1:92" ht="14.25" thickBo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row>
    <row r="16" spans="1:92" ht="14.25" thickBot="1">
      <c r="A16" s="16"/>
      <c r="B16" s="16"/>
      <c r="C16" s="16"/>
      <c r="D16" s="16"/>
      <c r="E16" s="16"/>
      <c r="F16" s="16"/>
      <c r="G16" s="16"/>
      <c r="H16" s="16"/>
      <c r="I16" s="16"/>
      <c r="J16" s="16"/>
      <c r="K16" s="16"/>
      <c r="L16" s="16"/>
      <c r="M16" s="16"/>
      <c r="N16" s="356" t="s">
        <v>54</v>
      </c>
      <c r="O16" s="356"/>
      <c r="P16" s="356"/>
      <c r="Q16" s="356"/>
      <c r="R16" s="356"/>
      <c r="S16" s="357">
        <f>IF(N8="","",(N8/I8)-1)</f>
      </c>
      <c r="T16" s="358"/>
      <c r="U16" s="358"/>
      <c r="V16" s="358"/>
      <c r="W16" s="358"/>
      <c r="X16" s="359"/>
      <c r="Y16" s="356" t="s">
        <v>54</v>
      </c>
      <c r="Z16" s="356"/>
      <c r="AA16" s="356"/>
      <c r="AB16" s="356"/>
      <c r="AC16" s="356"/>
      <c r="AD16" s="357">
        <f>IF(Y8="","",(Y8/N8)-1)</f>
      </c>
      <c r="AE16" s="358"/>
      <c r="AF16" s="358"/>
      <c r="AG16" s="358"/>
      <c r="AH16" s="358"/>
      <c r="AI16" s="360"/>
      <c r="AJ16" s="351" t="s">
        <v>54</v>
      </c>
      <c r="AK16" s="352"/>
      <c r="AL16" s="352"/>
      <c r="AM16" s="352"/>
      <c r="AN16" s="352"/>
      <c r="AO16" s="353" t="e">
        <f>IF(AJ8="","",(AJ8/Y8)-1)</f>
        <v>#DIV/0!</v>
      </c>
      <c r="AP16" s="354"/>
      <c r="AQ16" s="354"/>
      <c r="AR16" s="354"/>
      <c r="AS16" s="354"/>
      <c r="AT16" s="355"/>
      <c r="AU16" s="351" t="s">
        <v>54</v>
      </c>
      <c r="AV16" s="352"/>
      <c r="AW16" s="352"/>
      <c r="AX16" s="352"/>
      <c r="AY16" s="352"/>
      <c r="AZ16" s="353" t="e">
        <f>IF(AU8="","",(AU8/AJ8)-1)</f>
        <v>#DIV/0!</v>
      </c>
      <c r="BA16" s="354"/>
      <c r="BB16" s="354"/>
      <c r="BC16" s="354"/>
      <c r="BD16" s="354"/>
      <c r="BE16" s="355"/>
      <c r="BF16" s="351" t="s">
        <v>54</v>
      </c>
      <c r="BG16" s="352"/>
      <c r="BH16" s="352"/>
      <c r="BI16" s="352"/>
      <c r="BJ16" s="352"/>
      <c r="BK16" s="353" t="e">
        <f>IF(BF8="","",(BF8/AU8)-1)</f>
        <v>#DIV/0!</v>
      </c>
      <c r="BL16" s="354"/>
      <c r="BM16" s="354"/>
      <c r="BN16" s="354"/>
      <c r="BO16" s="354"/>
      <c r="BP16" s="355"/>
      <c r="BQ16" s="351" t="s">
        <v>54</v>
      </c>
      <c r="BR16" s="352"/>
      <c r="BS16" s="352"/>
      <c r="BT16" s="352"/>
      <c r="BU16" s="352"/>
      <c r="BV16" s="353" t="e">
        <f>IF(BQ8="","",(BQ8/BF8)-1)</f>
        <v>#DIV/0!</v>
      </c>
      <c r="BW16" s="354"/>
      <c r="BX16" s="354"/>
      <c r="BY16" s="354"/>
      <c r="BZ16" s="354"/>
      <c r="CA16" s="355"/>
      <c r="CB16" s="351" t="s">
        <v>54</v>
      </c>
      <c r="CC16" s="352"/>
      <c r="CD16" s="352"/>
      <c r="CE16" s="352"/>
      <c r="CF16" s="352"/>
      <c r="CG16" s="353" t="e">
        <f>IF(CB8="","",(CB8/BQ8)-1)</f>
        <v>#DIV/0!</v>
      </c>
      <c r="CH16" s="354"/>
      <c r="CI16" s="354"/>
      <c r="CJ16" s="354"/>
      <c r="CK16" s="354"/>
      <c r="CL16" s="355"/>
      <c r="CM16" s="16"/>
      <c r="CN16" s="16"/>
    </row>
    <row r="17" spans="1:92" ht="13.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row>
    <row r="18" spans="1:92" ht="13.5">
      <c r="A18" s="16"/>
      <c r="B18" s="48" t="s">
        <v>23</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row>
    <row r="19" spans="1:92" ht="13.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row>
    <row r="20" spans="1:92" ht="13.5" customHeight="1">
      <c r="A20" s="350" t="s">
        <v>55</v>
      </c>
      <c r="B20" s="350"/>
      <c r="C20" s="350"/>
      <c r="D20" s="350"/>
      <c r="E20" s="350"/>
      <c r="F20" s="350"/>
      <c r="G20" s="17"/>
      <c r="H20" s="17"/>
      <c r="I20" s="49"/>
      <c r="J20" s="49"/>
      <c r="K20" s="49"/>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350" t="s">
        <v>56</v>
      </c>
      <c r="AL20" s="350"/>
      <c r="AM20" s="350"/>
      <c r="AN20" s="350"/>
      <c r="AO20" s="350"/>
      <c r="AP20" s="350"/>
      <c r="AQ20" s="350"/>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row>
    <row r="21" spans="1:92" ht="13.5" customHeight="1" thickBot="1">
      <c r="A21" s="350"/>
      <c r="B21" s="350"/>
      <c r="C21" s="350"/>
      <c r="D21" s="350"/>
      <c r="E21" s="350"/>
      <c r="F21" s="350"/>
      <c r="G21" s="17"/>
      <c r="H21" s="17"/>
      <c r="I21" s="49"/>
      <c r="J21" s="49"/>
      <c r="K21" s="49"/>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350"/>
      <c r="AL21" s="350"/>
      <c r="AM21" s="350"/>
      <c r="AN21" s="350"/>
      <c r="AO21" s="350"/>
      <c r="AP21" s="350"/>
      <c r="AQ21" s="350"/>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row>
    <row r="22" spans="1:92" ht="13.5">
      <c r="A22" s="141"/>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3"/>
      <c r="AJ22" s="50"/>
      <c r="AK22" s="141"/>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3"/>
      <c r="CM22" s="16"/>
      <c r="CN22" s="16"/>
    </row>
    <row r="23" spans="1:92" ht="13.5">
      <c r="A23" s="144"/>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6"/>
      <c r="AJ23" s="50"/>
      <c r="AK23" s="144"/>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6"/>
      <c r="CM23" s="16"/>
      <c r="CN23" s="16"/>
    </row>
    <row r="24" spans="1:92" ht="13.5">
      <c r="A24" s="144"/>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6"/>
      <c r="AJ24" s="50"/>
      <c r="AK24" s="144"/>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6"/>
      <c r="CM24" s="16"/>
      <c r="CN24" s="16"/>
    </row>
    <row r="25" spans="1:92" ht="13.5">
      <c r="A25" s="144"/>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6"/>
      <c r="AJ25" s="50"/>
      <c r="AK25" s="144"/>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6"/>
      <c r="CM25" s="16"/>
      <c r="CN25" s="16"/>
    </row>
    <row r="26" spans="1:92" ht="13.5">
      <c r="A26" s="144"/>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6"/>
      <c r="AJ26" s="50"/>
      <c r="AK26" s="144"/>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6"/>
      <c r="CM26" s="16"/>
      <c r="CN26" s="16"/>
    </row>
    <row r="27" spans="1:92" ht="13.5">
      <c r="A27" s="144"/>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6"/>
      <c r="AJ27" s="50"/>
      <c r="AK27" s="144"/>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6"/>
      <c r="CM27" s="16"/>
      <c r="CN27" s="16"/>
    </row>
    <row r="28" spans="1:92" ht="13.5">
      <c r="A28" s="144"/>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6"/>
      <c r="AJ28" s="50"/>
      <c r="AK28" s="144"/>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6"/>
      <c r="CM28" s="16"/>
      <c r="CN28" s="16"/>
    </row>
    <row r="29" spans="1:92" ht="13.5">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6"/>
      <c r="AJ29" s="50"/>
      <c r="AK29" s="144"/>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6"/>
      <c r="CM29" s="16"/>
      <c r="CN29" s="16"/>
    </row>
    <row r="30" spans="1:92" ht="13.5">
      <c r="A30" s="144"/>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6"/>
      <c r="AJ30" s="50"/>
      <c r="AK30" s="144"/>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6"/>
      <c r="CM30" s="16"/>
      <c r="CN30" s="16"/>
    </row>
    <row r="31" spans="1:92" ht="13.5">
      <c r="A31" s="144"/>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6"/>
      <c r="AJ31" s="50"/>
      <c r="AK31" s="144"/>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6"/>
      <c r="CM31" s="16"/>
      <c r="CN31" s="16"/>
    </row>
    <row r="32" spans="1:92" ht="13.5">
      <c r="A32" s="144"/>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6"/>
      <c r="AJ32" s="50"/>
      <c r="AK32" s="144"/>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6"/>
      <c r="CM32" s="16"/>
      <c r="CN32" s="16"/>
    </row>
    <row r="33" spans="1:92" ht="13.5">
      <c r="A33" s="144"/>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6"/>
      <c r="AJ33" s="50"/>
      <c r="AK33" s="144"/>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6"/>
      <c r="CM33" s="16"/>
      <c r="CN33" s="16"/>
    </row>
    <row r="34" spans="1:92" ht="13.5">
      <c r="A34" s="144"/>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6"/>
      <c r="AJ34" s="50"/>
      <c r="AK34" s="144"/>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6"/>
      <c r="CM34" s="16"/>
      <c r="CN34" s="16"/>
    </row>
    <row r="35" spans="1:92" ht="13.5">
      <c r="A35" s="144"/>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6"/>
      <c r="AJ35" s="50"/>
      <c r="AK35" s="144"/>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6"/>
      <c r="CM35" s="16"/>
      <c r="CN35" s="16"/>
    </row>
    <row r="36" spans="1:92" ht="13.5">
      <c r="A36" s="144"/>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6"/>
      <c r="AJ36" s="50"/>
      <c r="AK36" s="144"/>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6"/>
      <c r="CM36" s="16"/>
      <c r="CN36" s="16"/>
    </row>
    <row r="37" spans="1:92" ht="13.5">
      <c r="A37" s="144"/>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6"/>
      <c r="AJ37" s="50"/>
      <c r="AK37" s="144"/>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6"/>
      <c r="CM37" s="16"/>
      <c r="CN37" s="16"/>
    </row>
    <row r="38" spans="1:92" ht="13.5">
      <c r="A38" s="144"/>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6"/>
      <c r="AJ38" s="50"/>
      <c r="AK38" s="144"/>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6"/>
      <c r="CM38" s="16"/>
      <c r="CN38" s="16"/>
    </row>
    <row r="39" spans="1:92" ht="13.5">
      <c r="A39" s="144"/>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6"/>
      <c r="AJ39" s="50"/>
      <c r="AK39" s="144"/>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6"/>
      <c r="CM39" s="16"/>
      <c r="CN39" s="16"/>
    </row>
    <row r="40" spans="1:92" ht="13.5">
      <c r="A40" s="144"/>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6"/>
      <c r="AJ40" s="50"/>
      <c r="AK40" s="144"/>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6"/>
      <c r="CM40" s="16"/>
      <c r="CN40" s="16"/>
    </row>
    <row r="41" spans="1:92" ht="13.5">
      <c r="A41" s="144"/>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6"/>
      <c r="AJ41" s="50"/>
      <c r="AK41" s="144"/>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6"/>
      <c r="CM41" s="16"/>
      <c r="CN41" s="16"/>
    </row>
    <row r="42" spans="1:92" ht="13.5">
      <c r="A42" s="144"/>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6"/>
      <c r="AJ42" s="50"/>
      <c r="AK42" s="144"/>
      <c r="AL42" s="150"/>
      <c r="AM42" s="150"/>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6"/>
      <c r="CM42" s="16"/>
      <c r="CN42" s="16"/>
    </row>
    <row r="43" spans="1:92" ht="13.5">
      <c r="A43" s="144"/>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6"/>
      <c r="AJ43" s="50"/>
      <c r="AK43" s="144"/>
      <c r="AL43" s="150"/>
      <c r="AM43" s="150"/>
      <c r="AN43" s="150"/>
      <c r="AO43" s="150"/>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6"/>
      <c r="CM43" s="16"/>
      <c r="CN43" s="16"/>
    </row>
    <row r="44" spans="1:92" ht="13.5">
      <c r="A44" s="144"/>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6"/>
      <c r="AJ44" s="50"/>
      <c r="AK44" s="144"/>
      <c r="AL44" s="145"/>
      <c r="AM44" s="145"/>
      <c r="AN44" s="145"/>
      <c r="AO44" s="150"/>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6"/>
      <c r="CM44" s="16"/>
      <c r="CN44" s="16"/>
    </row>
    <row r="45" spans="1:92" ht="13.5">
      <c r="A45" s="144"/>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6"/>
      <c r="AJ45" s="50"/>
      <c r="AK45" s="144"/>
      <c r="AL45" s="145"/>
      <c r="AM45" s="145"/>
      <c r="AN45" s="145"/>
      <c r="AO45" s="150"/>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6"/>
      <c r="CM45" s="16"/>
      <c r="CN45" s="16"/>
    </row>
    <row r="46" spans="1:92" ht="13.5">
      <c r="A46" s="144"/>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6"/>
      <c r="AJ46" s="50"/>
      <c r="AK46" s="144"/>
      <c r="AL46" s="145"/>
      <c r="AM46" s="145"/>
      <c r="AN46" s="145"/>
      <c r="AO46" s="150"/>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6"/>
      <c r="CM46" s="16"/>
      <c r="CN46" s="16"/>
    </row>
    <row r="47" spans="1:92" ht="13.5">
      <c r="A47" s="144"/>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50"/>
      <c r="AK47" s="144"/>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6"/>
      <c r="CM47" s="16"/>
      <c r="CN47" s="16"/>
    </row>
    <row r="48" spans="1:92" ht="13.5">
      <c r="A48" s="144"/>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6"/>
      <c r="AJ48" s="50"/>
      <c r="AK48" s="144"/>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6"/>
      <c r="CM48" s="16"/>
      <c r="CN48" s="16"/>
    </row>
    <row r="49" spans="1:92" ht="13.5">
      <c r="A49" s="144"/>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6"/>
      <c r="AJ49" s="50"/>
      <c r="AK49" s="144"/>
      <c r="AL49" s="150"/>
      <c r="AM49" s="150"/>
      <c r="AN49" s="150"/>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6"/>
      <c r="CM49" s="16"/>
      <c r="CN49" s="16"/>
    </row>
    <row r="50" spans="1:92" ht="13.5">
      <c r="A50" s="144"/>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6"/>
      <c r="AJ50" s="50"/>
      <c r="AK50" s="144"/>
      <c r="AL50" s="150"/>
      <c r="AM50" s="150"/>
      <c r="AN50" s="150"/>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6"/>
      <c r="CM50" s="16"/>
      <c r="CN50" s="16"/>
    </row>
    <row r="51" spans="1:92" ht="13.5">
      <c r="A51" s="144"/>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6"/>
      <c r="AJ51" s="50"/>
      <c r="AK51" s="144"/>
      <c r="AL51" s="150"/>
      <c r="AM51" s="150"/>
      <c r="AN51" s="150"/>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6"/>
      <c r="CM51" s="16"/>
      <c r="CN51" s="16"/>
    </row>
    <row r="52" spans="1:92" ht="13.5">
      <c r="A52" s="144"/>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6"/>
      <c r="AJ52" s="50"/>
      <c r="AK52" s="144"/>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6"/>
      <c r="CM52" s="16"/>
      <c r="CN52" s="16"/>
    </row>
    <row r="53" spans="1:92" ht="14.25" thickBot="1">
      <c r="A53" s="147"/>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9"/>
      <c r="AJ53" s="50"/>
      <c r="AK53" s="147"/>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9"/>
      <c r="CM53" s="16"/>
      <c r="CN53" s="16"/>
    </row>
  </sheetData>
  <sheetProtection/>
  <mergeCells count="223">
    <mergeCell ref="AC2:AE2"/>
    <mergeCell ref="AM2:AO2"/>
    <mergeCell ref="CB14:CF14"/>
    <mergeCell ref="CJ13:CL13"/>
    <mergeCell ref="CJ12:CL12"/>
    <mergeCell ref="CB7:CF7"/>
    <mergeCell ref="CB8:CF8"/>
    <mergeCell ref="CJ8:CL8"/>
    <mergeCell ref="CG8:CI8"/>
    <mergeCell ref="CJ11:CL11"/>
    <mergeCell ref="CJ10:CL10"/>
    <mergeCell ref="CG10:CI10"/>
    <mergeCell ref="Y12:AC12"/>
    <mergeCell ref="CG5:CL5"/>
    <mergeCell ref="CB9:CF9"/>
    <mergeCell ref="CJ9:CL9"/>
    <mergeCell ref="CB11:CF11"/>
    <mergeCell ref="BV9:BX9"/>
    <mergeCell ref="BQ10:BU10"/>
    <mergeCell ref="BY10:CA10"/>
    <mergeCell ref="BY1:CL1"/>
    <mergeCell ref="BT1:BX1"/>
    <mergeCell ref="CB6:CC6"/>
    <mergeCell ref="CE6:CF6"/>
    <mergeCell ref="CJ6:CL7"/>
    <mergeCell ref="BY6:CA7"/>
    <mergeCell ref="BK14:BM14"/>
    <mergeCell ref="AZ14:BB14"/>
    <mergeCell ref="BF14:BJ14"/>
    <mergeCell ref="BN14:BP14"/>
    <mergeCell ref="BC14:BE14"/>
    <mergeCell ref="B1:W2"/>
    <mergeCell ref="CG11:CI11"/>
    <mergeCell ref="CB13:CF13"/>
    <mergeCell ref="CG13:CI13"/>
    <mergeCell ref="CB12:CF12"/>
    <mergeCell ref="CG12:CI12"/>
    <mergeCell ref="CG9:CI9"/>
    <mergeCell ref="CB10:CF10"/>
    <mergeCell ref="CG6:CI7"/>
    <mergeCell ref="N12:R12"/>
    <mergeCell ref="CJ14:CL14"/>
    <mergeCell ref="BV11:BX11"/>
    <mergeCell ref="BQ13:BU13"/>
    <mergeCell ref="BY13:CA13"/>
    <mergeCell ref="BV13:BX13"/>
    <mergeCell ref="BQ12:BU12"/>
    <mergeCell ref="BV12:BX12"/>
    <mergeCell ref="BY12:CA12"/>
    <mergeCell ref="CG14:CI14"/>
    <mergeCell ref="BV14:BX14"/>
    <mergeCell ref="BV10:BX10"/>
    <mergeCell ref="BQ9:BU9"/>
    <mergeCell ref="BY9:CA9"/>
    <mergeCell ref="BV6:BX7"/>
    <mergeCell ref="BQ7:BU7"/>
    <mergeCell ref="BQ8:BU8"/>
    <mergeCell ref="BY8:CA8"/>
    <mergeCell ref="BV8:BX8"/>
    <mergeCell ref="BQ6:BR6"/>
    <mergeCell ref="BT6:BU6"/>
    <mergeCell ref="BQ11:BU11"/>
    <mergeCell ref="BY11:CA11"/>
    <mergeCell ref="BQ14:BU14"/>
    <mergeCell ref="BY14:CA14"/>
    <mergeCell ref="BK11:BM11"/>
    <mergeCell ref="BF13:BJ13"/>
    <mergeCell ref="BN13:BP13"/>
    <mergeCell ref="BK13:BM13"/>
    <mergeCell ref="BF12:BJ12"/>
    <mergeCell ref="BK12:BM12"/>
    <mergeCell ref="BN12:BP12"/>
    <mergeCell ref="BF11:BJ11"/>
    <mergeCell ref="BN11:BP11"/>
    <mergeCell ref="BK9:BM9"/>
    <mergeCell ref="BF10:BJ10"/>
    <mergeCell ref="BN10:BP10"/>
    <mergeCell ref="BK10:BM10"/>
    <mergeCell ref="BF9:BJ9"/>
    <mergeCell ref="BN9:BP9"/>
    <mergeCell ref="BK6:BM7"/>
    <mergeCell ref="BF7:BJ7"/>
    <mergeCell ref="BF8:BJ8"/>
    <mergeCell ref="BN8:BP8"/>
    <mergeCell ref="BK8:BM8"/>
    <mergeCell ref="BF6:BG6"/>
    <mergeCell ref="BI6:BJ6"/>
    <mergeCell ref="BN6:BP7"/>
    <mergeCell ref="AZ11:BB11"/>
    <mergeCell ref="AU13:AY13"/>
    <mergeCell ref="BC13:BE13"/>
    <mergeCell ref="AZ13:BB13"/>
    <mergeCell ref="AU12:AY12"/>
    <mergeCell ref="AZ12:BB12"/>
    <mergeCell ref="BC12:BE12"/>
    <mergeCell ref="AU11:AY11"/>
    <mergeCell ref="AZ9:BB9"/>
    <mergeCell ref="AU10:AY10"/>
    <mergeCell ref="BC10:BE10"/>
    <mergeCell ref="AZ10:BB10"/>
    <mergeCell ref="AU9:AY9"/>
    <mergeCell ref="I7:M7"/>
    <mergeCell ref="A6:H7"/>
    <mergeCell ref="A9:B14"/>
    <mergeCell ref="Y6:Z6"/>
    <mergeCell ref="Y7:AC7"/>
    <mergeCell ref="Y8:AC8"/>
    <mergeCell ref="Y9:AC9"/>
    <mergeCell ref="Y10:AC10"/>
    <mergeCell ref="Y11:AC11"/>
    <mergeCell ref="Y13:AC13"/>
    <mergeCell ref="I6:J6"/>
    <mergeCell ref="N6:O6"/>
    <mergeCell ref="Q6:R6"/>
    <mergeCell ref="L6:M6"/>
    <mergeCell ref="AG6:AI7"/>
    <mergeCell ref="AD6:AF7"/>
    <mergeCell ref="AG8:AI8"/>
    <mergeCell ref="AD8:AF8"/>
    <mergeCell ref="AJ9:AN9"/>
    <mergeCell ref="AG12:AI12"/>
    <mergeCell ref="AD12:AF12"/>
    <mergeCell ref="AG9:AI9"/>
    <mergeCell ref="AD9:AF9"/>
    <mergeCell ref="AG10:AI10"/>
    <mergeCell ref="AD10:AF10"/>
    <mergeCell ref="Y14:AC14"/>
    <mergeCell ref="AG14:AI14"/>
    <mergeCell ref="AD14:AF14"/>
    <mergeCell ref="AJ10:AN10"/>
    <mergeCell ref="AJ11:AN11"/>
    <mergeCell ref="AJ13:AN13"/>
    <mergeCell ref="AG11:AI11"/>
    <mergeCell ref="AD11:AF11"/>
    <mergeCell ref="AG13:AI13"/>
    <mergeCell ref="AD13:AF13"/>
    <mergeCell ref="AO13:AQ13"/>
    <mergeCell ref="AO12:AQ12"/>
    <mergeCell ref="AR12:AT12"/>
    <mergeCell ref="AR9:AT9"/>
    <mergeCell ref="AO9:AQ9"/>
    <mergeCell ref="AR10:AT10"/>
    <mergeCell ref="AO10:AQ10"/>
    <mergeCell ref="C9:H9"/>
    <mergeCell ref="C10:H10"/>
    <mergeCell ref="AJ14:AN14"/>
    <mergeCell ref="AR14:AT14"/>
    <mergeCell ref="AO14:AQ14"/>
    <mergeCell ref="S9:U9"/>
    <mergeCell ref="C14:H14"/>
    <mergeCell ref="I9:M9"/>
    <mergeCell ref="I10:M10"/>
    <mergeCell ref="I11:M11"/>
    <mergeCell ref="AU14:AY14"/>
    <mergeCell ref="AJ12:AN12"/>
    <mergeCell ref="BC6:BE7"/>
    <mergeCell ref="BC8:BE8"/>
    <mergeCell ref="BC9:BE9"/>
    <mergeCell ref="BC11:BE11"/>
    <mergeCell ref="AR11:AT11"/>
    <mergeCell ref="AO11:AQ11"/>
    <mergeCell ref="AR13:AT13"/>
    <mergeCell ref="AZ6:BB7"/>
    <mergeCell ref="A8:H8"/>
    <mergeCell ref="AX6:AY6"/>
    <mergeCell ref="AU6:AV6"/>
    <mergeCell ref="AU7:AY7"/>
    <mergeCell ref="AU8:AY8"/>
    <mergeCell ref="I8:M8"/>
    <mergeCell ref="AO8:AQ8"/>
    <mergeCell ref="AJ6:AK6"/>
    <mergeCell ref="AJ7:AN7"/>
    <mergeCell ref="AJ8:AN8"/>
    <mergeCell ref="N14:R14"/>
    <mergeCell ref="C11:H11"/>
    <mergeCell ref="C13:H13"/>
    <mergeCell ref="S14:U14"/>
    <mergeCell ref="I13:M13"/>
    <mergeCell ref="I14:M14"/>
    <mergeCell ref="C12:H12"/>
    <mergeCell ref="I12:M12"/>
    <mergeCell ref="S12:U12"/>
    <mergeCell ref="V10:X10"/>
    <mergeCell ref="V11:X11"/>
    <mergeCell ref="V13:X13"/>
    <mergeCell ref="S10:U10"/>
    <mergeCell ref="S11:U11"/>
    <mergeCell ref="S13:U13"/>
    <mergeCell ref="V12:X12"/>
    <mergeCell ref="AZ8:BB8"/>
    <mergeCell ref="V8:X8"/>
    <mergeCell ref="S8:U8"/>
    <mergeCell ref="V6:X7"/>
    <mergeCell ref="S6:U7"/>
    <mergeCell ref="AM6:AN6"/>
    <mergeCell ref="AR6:AT7"/>
    <mergeCell ref="AO6:AQ7"/>
    <mergeCell ref="AR8:AT8"/>
    <mergeCell ref="AB6:AC6"/>
    <mergeCell ref="AO16:AT16"/>
    <mergeCell ref="AU16:AY16"/>
    <mergeCell ref="N8:R8"/>
    <mergeCell ref="N7:R7"/>
    <mergeCell ref="V14:X14"/>
    <mergeCell ref="N9:R9"/>
    <mergeCell ref="N10:R10"/>
    <mergeCell ref="N11:R11"/>
    <mergeCell ref="N13:R13"/>
    <mergeCell ref="V9:X9"/>
    <mergeCell ref="S16:X16"/>
    <mergeCell ref="Y16:AC16"/>
    <mergeCell ref="AD16:AI16"/>
    <mergeCell ref="AJ16:AN16"/>
    <mergeCell ref="A20:F21"/>
    <mergeCell ref="AK20:AQ21"/>
    <mergeCell ref="CB16:CF16"/>
    <mergeCell ref="CG16:CL16"/>
    <mergeCell ref="BF16:BJ16"/>
    <mergeCell ref="BK16:BP16"/>
    <mergeCell ref="BQ16:BU16"/>
    <mergeCell ref="BV16:CA16"/>
    <mergeCell ref="AZ16:BE16"/>
    <mergeCell ref="N16:R16"/>
  </mergeCells>
  <printOptions/>
  <pageMargins left="0.7874015748031497" right="0.1968503937007874" top="0.5905511811023623" bottom="0.3937007874015748" header="0.5118110236220472" footer="0.1968503937007874"/>
  <pageSetup horizontalDpi="600" verticalDpi="600" orientation="landscape" paperSize="9" scale="79" r:id="rId1"/>
  <headerFooter alignWithMargins="0">
    <oddFooter>&amp;C&amp;9 2/10&amp;R&amp;9&amp;A</oddFooter>
  </headerFooter>
</worksheet>
</file>

<file path=xl/worksheets/sheet5.xml><?xml version="1.0" encoding="utf-8"?>
<worksheet xmlns="http://schemas.openxmlformats.org/spreadsheetml/2006/main" xmlns:r="http://schemas.openxmlformats.org/officeDocument/2006/relationships">
  <dimension ref="A1:CN53"/>
  <sheetViews>
    <sheetView view="pageBreakPreview" zoomScale="95" zoomScaleSheetLayoutView="95" workbookViewId="0" topLeftCell="A26">
      <selection activeCell="AK29" sqref="AK29"/>
    </sheetView>
  </sheetViews>
  <sheetFormatPr defaultColWidth="9.00390625" defaultRowHeight="13.5"/>
  <cols>
    <col min="1" max="90" width="1.875" style="1" customWidth="1"/>
    <col min="91" max="92" width="2.125" style="1" customWidth="1"/>
    <col min="93" max="16384" width="9.00390625" style="1" customWidth="1"/>
  </cols>
  <sheetData>
    <row r="1" spans="1:92" ht="13.5" customHeight="1">
      <c r="A1" s="16"/>
      <c r="B1" s="415" t="s">
        <v>27</v>
      </c>
      <c r="C1" s="415"/>
      <c r="D1" s="415"/>
      <c r="E1" s="415"/>
      <c r="F1" s="415"/>
      <c r="G1" s="415"/>
      <c r="H1" s="415"/>
      <c r="I1" s="415"/>
      <c r="J1" s="415"/>
      <c r="K1" s="415"/>
      <c r="L1" s="415"/>
      <c r="M1" s="415"/>
      <c r="N1" s="415"/>
      <c r="O1" s="415"/>
      <c r="P1" s="415"/>
      <c r="Q1" s="415"/>
      <c r="R1" s="415"/>
      <c r="S1" s="415"/>
      <c r="T1" s="415"/>
      <c r="U1" s="415"/>
      <c r="V1" s="415"/>
      <c r="W1" s="415"/>
      <c r="X1" s="16"/>
      <c r="Y1" s="16"/>
      <c r="Z1" s="26"/>
      <c r="AA1" s="26"/>
      <c r="AB1" s="26"/>
      <c r="AC1" s="16"/>
      <c r="AD1" s="16"/>
      <c r="AE1" s="16"/>
      <c r="AF1" s="26"/>
      <c r="AG1" s="26"/>
      <c r="AH1" s="26"/>
      <c r="AI1" s="26"/>
      <c r="AJ1" s="26"/>
      <c r="AK1" s="26"/>
      <c r="AL1" s="26"/>
      <c r="AM1" s="26"/>
      <c r="AN1" s="26"/>
      <c r="AO1" s="26"/>
      <c r="AP1" s="26"/>
      <c r="AQ1" s="26"/>
      <c r="AR1" s="26"/>
      <c r="AS1" s="26"/>
      <c r="AT1" s="26"/>
      <c r="AU1" s="26"/>
      <c r="AV1" s="26"/>
      <c r="AW1" s="16"/>
      <c r="AX1" s="16"/>
      <c r="AY1" s="16"/>
      <c r="AZ1" s="16"/>
      <c r="BA1" s="16"/>
      <c r="BB1" s="16"/>
      <c r="BC1" s="16"/>
      <c r="BD1" s="16"/>
      <c r="BE1" s="16"/>
      <c r="BF1" s="16"/>
      <c r="BG1" s="16"/>
      <c r="BH1" s="16"/>
      <c r="BI1" s="16"/>
      <c r="BJ1" s="16"/>
      <c r="BK1" s="16"/>
      <c r="BL1" s="16"/>
      <c r="BM1" s="16"/>
      <c r="BN1" s="16"/>
      <c r="BO1" s="16"/>
      <c r="BP1" s="16"/>
      <c r="BQ1" s="16"/>
      <c r="BR1" s="16"/>
      <c r="BS1" s="16"/>
      <c r="BT1" s="417" t="s">
        <v>263</v>
      </c>
      <c r="BU1" s="417"/>
      <c r="BV1" s="417"/>
      <c r="BW1" s="417"/>
      <c r="BX1" s="417"/>
      <c r="BY1" s="416">
        <f>'表紙'!AM24</f>
        <v>0</v>
      </c>
      <c r="BZ1" s="416"/>
      <c r="CA1" s="416"/>
      <c r="CB1" s="416"/>
      <c r="CC1" s="416"/>
      <c r="CD1" s="416"/>
      <c r="CE1" s="416"/>
      <c r="CF1" s="416"/>
      <c r="CG1" s="416"/>
      <c r="CH1" s="416"/>
      <c r="CI1" s="416"/>
      <c r="CJ1" s="416"/>
      <c r="CK1" s="416"/>
      <c r="CL1" s="416"/>
      <c r="CM1" s="16"/>
      <c r="CN1" s="16"/>
    </row>
    <row r="2" spans="1:92" ht="13.5" customHeight="1">
      <c r="A2" s="16"/>
      <c r="B2" s="415"/>
      <c r="C2" s="415"/>
      <c r="D2" s="415"/>
      <c r="E2" s="415"/>
      <c r="F2" s="415"/>
      <c r="G2" s="415"/>
      <c r="H2" s="415"/>
      <c r="I2" s="415"/>
      <c r="J2" s="415"/>
      <c r="K2" s="415"/>
      <c r="L2" s="415"/>
      <c r="M2" s="415"/>
      <c r="N2" s="415"/>
      <c r="O2" s="415"/>
      <c r="P2" s="415"/>
      <c r="Q2" s="415"/>
      <c r="R2" s="415"/>
      <c r="S2" s="415"/>
      <c r="T2" s="415"/>
      <c r="U2" s="415"/>
      <c r="V2" s="415"/>
      <c r="W2" s="415"/>
      <c r="X2" s="16"/>
      <c r="Y2" s="16"/>
      <c r="Z2" s="16"/>
      <c r="AA2" s="16"/>
      <c r="AB2" s="16"/>
      <c r="AC2" s="419" t="s">
        <v>266</v>
      </c>
      <c r="AD2" s="419"/>
      <c r="AE2" s="419"/>
      <c r="AF2" s="79">
        <f>IF('表紙'!BX2="","",'表紙'!BX2)</f>
      </c>
      <c r="AG2" s="79" t="s">
        <v>243</v>
      </c>
      <c r="AH2" s="79">
        <f>IF('表紙'!CB2="","",'表紙'!CB2)</f>
      </c>
      <c r="AI2" s="79" t="s">
        <v>267</v>
      </c>
      <c r="AJ2" s="79">
        <f>IF('表紙'!CF2="","",'表紙'!CF2)</f>
      </c>
      <c r="AK2" s="79" t="s">
        <v>241</v>
      </c>
      <c r="AL2" s="79"/>
      <c r="AM2" s="419" t="s">
        <v>268</v>
      </c>
      <c r="AN2" s="419"/>
      <c r="AO2" s="419"/>
      <c r="AP2" s="79">
        <f>IF('表紙'!BX3="","",'表紙'!BX3)</f>
      </c>
      <c r="AQ2" s="79" t="s">
        <v>243</v>
      </c>
      <c r="AR2" s="79">
        <f>IF('表紙'!CB3="","",'表紙'!CB3)</f>
      </c>
      <c r="AS2" s="79" t="s">
        <v>267</v>
      </c>
      <c r="AT2" s="79">
        <f>IF('表紙'!CF3="","",'表紙'!CF3)</f>
      </c>
      <c r="AU2" s="79" t="s">
        <v>269</v>
      </c>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row>
    <row r="3" spans="1:92" ht="13.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row>
    <row r="4" spans="1:92" ht="13.5">
      <c r="A4" s="16"/>
      <c r="B4" s="48" t="s">
        <v>53</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row>
    <row r="5" spans="1:92" ht="14.25" thickBo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418" t="s">
        <v>196</v>
      </c>
      <c r="CH5" s="418"/>
      <c r="CI5" s="418"/>
      <c r="CJ5" s="418"/>
      <c r="CK5" s="418"/>
      <c r="CL5" s="418"/>
      <c r="CM5" s="16"/>
      <c r="CN5" s="16"/>
    </row>
    <row r="6" spans="1:92" ht="13.5">
      <c r="A6" s="392" t="s">
        <v>17</v>
      </c>
      <c r="B6" s="392"/>
      <c r="C6" s="392"/>
      <c r="D6" s="392"/>
      <c r="E6" s="392"/>
      <c r="F6" s="392"/>
      <c r="G6" s="392"/>
      <c r="H6" s="392"/>
      <c r="I6" s="409">
        <f>'売上高'!I6</f>
        <v>0</v>
      </c>
      <c r="J6" s="386"/>
      <c r="K6" s="82" t="s">
        <v>24</v>
      </c>
      <c r="L6" s="386">
        <f>'売上高'!L6</f>
        <v>0</v>
      </c>
      <c r="M6" s="387"/>
      <c r="N6" s="409">
        <f>I6+1</f>
        <v>1</v>
      </c>
      <c r="O6" s="386"/>
      <c r="P6" s="82" t="s">
        <v>24</v>
      </c>
      <c r="Q6" s="386">
        <f>L6</f>
        <v>0</v>
      </c>
      <c r="R6" s="387"/>
      <c r="S6" s="371" t="s">
        <v>163</v>
      </c>
      <c r="T6" s="372"/>
      <c r="U6" s="373"/>
      <c r="V6" s="370" t="s">
        <v>14</v>
      </c>
      <c r="W6" s="370"/>
      <c r="X6" s="370"/>
      <c r="Y6" s="409">
        <f>N6+1</f>
        <v>2</v>
      </c>
      <c r="Z6" s="386"/>
      <c r="AA6" s="82" t="s">
        <v>25</v>
      </c>
      <c r="AB6" s="386">
        <f>L6</f>
        <v>0</v>
      </c>
      <c r="AC6" s="387"/>
      <c r="AD6" s="371" t="s">
        <v>163</v>
      </c>
      <c r="AE6" s="372"/>
      <c r="AF6" s="373"/>
      <c r="AG6" s="370" t="s">
        <v>14</v>
      </c>
      <c r="AH6" s="370"/>
      <c r="AI6" s="406"/>
      <c r="AJ6" s="393">
        <f>Y6+1</f>
        <v>3</v>
      </c>
      <c r="AK6" s="377"/>
      <c r="AL6" s="83" t="s">
        <v>25</v>
      </c>
      <c r="AM6" s="377">
        <f>AB6</f>
        <v>0</v>
      </c>
      <c r="AN6" s="378"/>
      <c r="AO6" s="382" t="s">
        <v>163</v>
      </c>
      <c r="AP6" s="383"/>
      <c r="AQ6" s="384"/>
      <c r="AR6" s="379" t="s">
        <v>14</v>
      </c>
      <c r="AS6" s="379"/>
      <c r="AT6" s="380"/>
      <c r="AU6" s="393">
        <f>AJ6+1</f>
        <v>4</v>
      </c>
      <c r="AV6" s="377"/>
      <c r="AW6" s="83" t="s">
        <v>25</v>
      </c>
      <c r="AX6" s="377">
        <f>L6</f>
        <v>0</v>
      </c>
      <c r="AY6" s="378"/>
      <c r="AZ6" s="382" t="s">
        <v>163</v>
      </c>
      <c r="BA6" s="383"/>
      <c r="BB6" s="384"/>
      <c r="BC6" s="379" t="s">
        <v>14</v>
      </c>
      <c r="BD6" s="379"/>
      <c r="BE6" s="380"/>
      <c r="BF6" s="393">
        <f>AU6+1</f>
        <v>5</v>
      </c>
      <c r="BG6" s="377"/>
      <c r="BH6" s="83" t="s">
        <v>25</v>
      </c>
      <c r="BI6" s="377">
        <f>L6</f>
        <v>0</v>
      </c>
      <c r="BJ6" s="378"/>
      <c r="BK6" s="382" t="s">
        <v>163</v>
      </c>
      <c r="BL6" s="383"/>
      <c r="BM6" s="384"/>
      <c r="BN6" s="379" t="s">
        <v>14</v>
      </c>
      <c r="BO6" s="379"/>
      <c r="BP6" s="380"/>
      <c r="BQ6" s="393">
        <f>BF6+1</f>
        <v>6</v>
      </c>
      <c r="BR6" s="377"/>
      <c r="BS6" s="83" t="s">
        <v>25</v>
      </c>
      <c r="BT6" s="377">
        <f>L6</f>
        <v>0</v>
      </c>
      <c r="BU6" s="378"/>
      <c r="BV6" s="382" t="s">
        <v>163</v>
      </c>
      <c r="BW6" s="383"/>
      <c r="BX6" s="384"/>
      <c r="BY6" s="379" t="s">
        <v>14</v>
      </c>
      <c r="BZ6" s="379"/>
      <c r="CA6" s="380"/>
      <c r="CB6" s="393">
        <f>BQ6+1</f>
        <v>7</v>
      </c>
      <c r="CC6" s="377"/>
      <c r="CD6" s="83" t="s">
        <v>25</v>
      </c>
      <c r="CE6" s="377">
        <f>L6</f>
        <v>0</v>
      </c>
      <c r="CF6" s="378"/>
      <c r="CG6" s="382" t="s">
        <v>163</v>
      </c>
      <c r="CH6" s="383"/>
      <c r="CI6" s="384"/>
      <c r="CJ6" s="379" t="s">
        <v>14</v>
      </c>
      <c r="CK6" s="379"/>
      <c r="CL6" s="380"/>
      <c r="CM6" s="16"/>
      <c r="CN6" s="16"/>
    </row>
    <row r="7" spans="1:92" ht="13.5">
      <c r="A7" s="392"/>
      <c r="B7" s="392"/>
      <c r="C7" s="392"/>
      <c r="D7" s="392"/>
      <c r="E7" s="392"/>
      <c r="F7" s="392"/>
      <c r="G7" s="392"/>
      <c r="H7" s="392"/>
      <c r="I7" s="363" t="s">
        <v>16</v>
      </c>
      <c r="J7" s="364"/>
      <c r="K7" s="364"/>
      <c r="L7" s="364"/>
      <c r="M7" s="365"/>
      <c r="N7" s="363" t="s">
        <v>16</v>
      </c>
      <c r="O7" s="364"/>
      <c r="P7" s="364"/>
      <c r="Q7" s="364"/>
      <c r="R7" s="365"/>
      <c r="S7" s="374"/>
      <c r="T7" s="375"/>
      <c r="U7" s="376"/>
      <c r="V7" s="370"/>
      <c r="W7" s="370"/>
      <c r="X7" s="370"/>
      <c r="Y7" s="363" t="s">
        <v>16</v>
      </c>
      <c r="Z7" s="364"/>
      <c r="AA7" s="364"/>
      <c r="AB7" s="364"/>
      <c r="AC7" s="365"/>
      <c r="AD7" s="374"/>
      <c r="AE7" s="375"/>
      <c r="AF7" s="376"/>
      <c r="AG7" s="370"/>
      <c r="AH7" s="370"/>
      <c r="AI7" s="406"/>
      <c r="AJ7" s="394" t="s">
        <v>18</v>
      </c>
      <c r="AK7" s="364"/>
      <c r="AL7" s="364"/>
      <c r="AM7" s="364"/>
      <c r="AN7" s="365"/>
      <c r="AO7" s="374"/>
      <c r="AP7" s="375"/>
      <c r="AQ7" s="376"/>
      <c r="AR7" s="370"/>
      <c r="AS7" s="370"/>
      <c r="AT7" s="381"/>
      <c r="AU7" s="394" t="s">
        <v>18</v>
      </c>
      <c r="AV7" s="364"/>
      <c r="AW7" s="364"/>
      <c r="AX7" s="364"/>
      <c r="AY7" s="365"/>
      <c r="AZ7" s="374"/>
      <c r="BA7" s="375"/>
      <c r="BB7" s="376"/>
      <c r="BC7" s="370"/>
      <c r="BD7" s="370"/>
      <c r="BE7" s="381"/>
      <c r="BF7" s="394" t="s">
        <v>18</v>
      </c>
      <c r="BG7" s="364"/>
      <c r="BH7" s="364"/>
      <c r="BI7" s="364"/>
      <c r="BJ7" s="365"/>
      <c r="BK7" s="374"/>
      <c r="BL7" s="375"/>
      <c r="BM7" s="376"/>
      <c r="BN7" s="370"/>
      <c r="BO7" s="370"/>
      <c r="BP7" s="381"/>
      <c r="BQ7" s="394" t="s">
        <v>18</v>
      </c>
      <c r="BR7" s="364"/>
      <c r="BS7" s="364"/>
      <c r="BT7" s="364"/>
      <c r="BU7" s="365"/>
      <c r="BV7" s="374"/>
      <c r="BW7" s="375"/>
      <c r="BX7" s="376"/>
      <c r="BY7" s="370"/>
      <c r="BZ7" s="370"/>
      <c r="CA7" s="381"/>
      <c r="CB7" s="394" t="s">
        <v>18</v>
      </c>
      <c r="CC7" s="364"/>
      <c r="CD7" s="364"/>
      <c r="CE7" s="364"/>
      <c r="CF7" s="365"/>
      <c r="CG7" s="374"/>
      <c r="CH7" s="375"/>
      <c r="CI7" s="376"/>
      <c r="CJ7" s="370"/>
      <c r="CK7" s="370"/>
      <c r="CL7" s="381"/>
      <c r="CM7" s="16"/>
      <c r="CN7" s="16"/>
    </row>
    <row r="8" spans="1:92" ht="13.5">
      <c r="A8" s="392" t="s">
        <v>31</v>
      </c>
      <c r="B8" s="392"/>
      <c r="C8" s="392"/>
      <c r="D8" s="392"/>
      <c r="E8" s="392"/>
      <c r="F8" s="392"/>
      <c r="G8" s="392"/>
      <c r="H8" s="392"/>
      <c r="I8" s="428"/>
      <c r="J8" s="428"/>
      <c r="K8" s="428"/>
      <c r="L8" s="428"/>
      <c r="M8" s="428"/>
      <c r="N8" s="428"/>
      <c r="O8" s="428"/>
      <c r="P8" s="428"/>
      <c r="Q8" s="428"/>
      <c r="R8" s="428"/>
      <c r="S8" s="429">
        <f>IF(N8="","",N8/'売上高'!$N$8)</f>
      </c>
      <c r="T8" s="429"/>
      <c r="U8" s="429"/>
      <c r="V8" s="366">
        <f>IF(N8="","",N8-I8)</f>
      </c>
      <c r="W8" s="366"/>
      <c r="X8" s="366"/>
      <c r="Y8" s="428"/>
      <c r="Z8" s="428"/>
      <c r="AA8" s="428"/>
      <c r="AB8" s="428"/>
      <c r="AC8" s="428"/>
      <c r="AD8" s="429">
        <f>IF(Y8="","",Y8/'売上高'!$Y$8)</f>
      </c>
      <c r="AE8" s="429"/>
      <c r="AF8" s="429"/>
      <c r="AG8" s="366">
        <f>IF(Y8="","",Y8-N8)</f>
      </c>
      <c r="AH8" s="366"/>
      <c r="AI8" s="405"/>
      <c r="AJ8" s="436">
        <f>AJ9+AJ10-AJ11+AJ12+AJ13+AJ14+AJ18-AJ19</f>
        <v>0</v>
      </c>
      <c r="AK8" s="437"/>
      <c r="AL8" s="437"/>
      <c r="AM8" s="437"/>
      <c r="AN8" s="437"/>
      <c r="AO8" s="429">
        <f>IF(AJ8=0,"",AJ8/'売上高'!$AJ$8)</f>
      </c>
      <c r="AP8" s="429"/>
      <c r="AQ8" s="429"/>
      <c r="AR8" s="366">
        <f>IF(AJ8=0,"",AJ8-Y8)</f>
      </c>
      <c r="AS8" s="366"/>
      <c r="AT8" s="385"/>
      <c r="AU8" s="436">
        <f>AU9+AU10-AU11+AU12+AU13+AU14+AU18-AU19</f>
        <v>0</v>
      </c>
      <c r="AV8" s="437"/>
      <c r="AW8" s="437"/>
      <c r="AX8" s="437"/>
      <c r="AY8" s="437"/>
      <c r="AZ8" s="429">
        <f>IF(AU8=0,"",AU8/'売上高'!$AU$8)</f>
      </c>
      <c r="BA8" s="429"/>
      <c r="BB8" s="429"/>
      <c r="BC8" s="366">
        <f>IF(AU8=0,"",AU8-AJ8)</f>
      </c>
      <c r="BD8" s="366"/>
      <c r="BE8" s="385"/>
      <c r="BF8" s="436">
        <f>BF9+BF10-BF11+BF12+BF13+BF14+BF18-BF19</f>
        <v>0</v>
      </c>
      <c r="BG8" s="437"/>
      <c r="BH8" s="437"/>
      <c r="BI8" s="437"/>
      <c r="BJ8" s="437"/>
      <c r="BK8" s="429">
        <f>IF(BF8=0,"",BF8/'売上高'!$BF$8)</f>
      </c>
      <c r="BL8" s="429"/>
      <c r="BM8" s="429"/>
      <c r="BN8" s="366">
        <f>IF(BF8=0,"",BF8-AU8)</f>
      </c>
      <c r="BO8" s="366"/>
      <c r="BP8" s="385"/>
      <c r="BQ8" s="436">
        <f>BQ9+BQ10-BQ11+BQ12+BQ13+BQ14+BQ18-BQ19</f>
        <v>0</v>
      </c>
      <c r="BR8" s="437"/>
      <c r="BS8" s="437"/>
      <c r="BT8" s="437"/>
      <c r="BU8" s="437"/>
      <c r="BV8" s="429">
        <f>IF(BQ8=0,"",BQ8/'売上高'!$BQ$8)</f>
      </c>
      <c r="BW8" s="429"/>
      <c r="BX8" s="429"/>
      <c r="BY8" s="366">
        <f>IF(BQ8=0,"",BQ8-BF8)</f>
      </c>
      <c r="BZ8" s="366"/>
      <c r="CA8" s="385"/>
      <c r="CB8" s="436">
        <f>CB9+CB10-CB11+CB12+CB13+CB14+CB18-CB19</f>
        <v>0</v>
      </c>
      <c r="CC8" s="437"/>
      <c r="CD8" s="437"/>
      <c r="CE8" s="437"/>
      <c r="CF8" s="437"/>
      <c r="CG8" s="429">
        <f>IF(CB8=0,"",CB8/'売上高'!$CB$8)</f>
      </c>
      <c r="CH8" s="429"/>
      <c r="CI8" s="429"/>
      <c r="CJ8" s="366">
        <f>IF(CB8=0,"",CB8-BQ8)</f>
      </c>
      <c r="CK8" s="366"/>
      <c r="CL8" s="385"/>
      <c r="CM8" s="16"/>
      <c r="CN8" s="16"/>
    </row>
    <row r="9" spans="1:92" ht="13.5">
      <c r="A9" s="414" t="s">
        <v>22</v>
      </c>
      <c r="B9" s="414"/>
      <c r="C9" s="434" t="s">
        <v>34</v>
      </c>
      <c r="D9" s="434"/>
      <c r="E9" s="434"/>
      <c r="F9" s="434"/>
      <c r="G9" s="434"/>
      <c r="H9" s="434"/>
      <c r="I9" s="428"/>
      <c r="J9" s="428"/>
      <c r="K9" s="428"/>
      <c r="L9" s="428"/>
      <c r="M9" s="428"/>
      <c r="N9" s="428"/>
      <c r="O9" s="428"/>
      <c r="P9" s="428"/>
      <c r="Q9" s="428"/>
      <c r="R9" s="428"/>
      <c r="S9" s="429">
        <f>IF(N9="","",N9/$N$8)</f>
      </c>
      <c r="T9" s="429"/>
      <c r="U9" s="429"/>
      <c r="V9" s="366">
        <f aca="true" t="shared" si="0" ref="V9:V19">IF(N9="","",N9-I9)</f>
      </c>
      <c r="W9" s="366"/>
      <c r="X9" s="366"/>
      <c r="Y9" s="428"/>
      <c r="Z9" s="428"/>
      <c r="AA9" s="428"/>
      <c r="AB9" s="428"/>
      <c r="AC9" s="428"/>
      <c r="AD9" s="429">
        <f>IF(Y9="","",Y9/$Y$8)</f>
      </c>
      <c r="AE9" s="429"/>
      <c r="AF9" s="429"/>
      <c r="AG9" s="366">
        <f aca="true" t="shared" si="1" ref="AG9:AG19">IF(Y9="","",Y9-N9)</f>
      </c>
      <c r="AH9" s="366"/>
      <c r="AI9" s="405"/>
      <c r="AJ9" s="436">
        <f>Y11</f>
        <v>0</v>
      </c>
      <c r="AK9" s="437"/>
      <c r="AL9" s="437"/>
      <c r="AM9" s="437"/>
      <c r="AN9" s="437"/>
      <c r="AO9" s="429">
        <f>IF(AJ9=0,"",AJ9/$AJ$8)</f>
      </c>
      <c r="AP9" s="429"/>
      <c r="AQ9" s="429"/>
      <c r="AR9" s="366">
        <f>IF(AJ9=0,"",AJ9-Y9)</f>
      </c>
      <c r="AS9" s="366"/>
      <c r="AT9" s="385"/>
      <c r="AU9" s="436">
        <f>AJ11</f>
        <v>0</v>
      </c>
      <c r="AV9" s="437"/>
      <c r="AW9" s="437"/>
      <c r="AX9" s="437"/>
      <c r="AY9" s="437"/>
      <c r="AZ9" s="433">
        <f>IF(AU9=0,"",AU9/$AU$8)</f>
      </c>
      <c r="BA9" s="433"/>
      <c r="BB9" s="433"/>
      <c r="BC9" s="366">
        <f>IF(AU9=0,"",AU9-AJ9)</f>
      </c>
      <c r="BD9" s="366"/>
      <c r="BE9" s="385"/>
      <c r="BF9" s="436">
        <f>AU11</f>
        <v>0</v>
      </c>
      <c r="BG9" s="437"/>
      <c r="BH9" s="437"/>
      <c r="BI9" s="437"/>
      <c r="BJ9" s="437"/>
      <c r="BK9" s="429">
        <f>IF(BF9=0,"",BF9/$BF$8)</f>
      </c>
      <c r="BL9" s="429"/>
      <c r="BM9" s="429"/>
      <c r="BN9" s="366">
        <f>IF(BF9=0,"",BF9-AU9)</f>
      </c>
      <c r="BO9" s="366"/>
      <c r="BP9" s="385"/>
      <c r="BQ9" s="436">
        <f>BF11</f>
        <v>0</v>
      </c>
      <c r="BR9" s="437"/>
      <c r="BS9" s="437"/>
      <c r="BT9" s="437"/>
      <c r="BU9" s="437"/>
      <c r="BV9" s="429">
        <f>IF(BQ9=0,"",BQ9/$BQ$8)</f>
      </c>
      <c r="BW9" s="429"/>
      <c r="BX9" s="429"/>
      <c r="BY9" s="366">
        <f>IF(BQ9=0,"",BQ9-BF9)</f>
      </c>
      <c r="BZ9" s="366"/>
      <c r="CA9" s="385"/>
      <c r="CB9" s="436">
        <f>BQ11</f>
        <v>0</v>
      </c>
      <c r="CC9" s="437"/>
      <c r="CD9" s="437"/>
      <c r="CE9" s="437"/>
      <c r="CF9" s="437"/>
      <c r="CG9" s="429">
        <f>IF(CB9=0,"",CB9/$CB$8)</f>
      </c>
      <c r="CH9" s="429"/>
      <c r="CI9" s="429"/>
      <c r="CJ9" s="366">
        <f>IF(CB9=0,"",CB9-BQ9)</f>
      </c>
      <c r="CK9" s="366"/>
      <c r="CL9" s="385"/>
      <c r="CM9" s="16"/>
      <c r="CN9" s="16"/>
    </row>
    <row r="10" spans="1:92" ht="13.5">
      <c r="A10" s="414"/>
      <c r="B10" s="414"/>
      <c r="C10" s="434" t="s">
        <v>33</v>
      </c>
      <c r="D10" s="434"/>
      <c r="E10" s="434"/>
      <c r="F10" s="434"/>
      <c r="G10" s="434"/>
      <c r="H10" s="434"/>
      <c r="I10" s="428"/>
      <c r="J10" s="428"/>
      <c r="K10" s="428"/>
      <c r="L10" s="428"/>
      <c r="M10" s="428"/>
      <c r="N10" s="428"/>
      <c r="O10" s="428"/>
      <c r="P10" s="428"/>
      <c r="Q10" s="428"/>
      <c r="R10" s="428"/>
      <c r="S10" s="429">
        <f aca="true" t="shared" si="2" ref="S10:S19">IF(N10="","",N10/$N$8)</f>
      </c>
      <c r="T10" s="429"/>
      <c r="U10" s="429"/>
      <c r="V10" s="366">
        <f t="shared" si="0"/>
      </c>
      <c r="W10" s="366"/>
      <c r="X10" s="366"/>
      <c r="Y10" s="428"/>
      <c r="Z10" s="428"/>
      <c r="AA10" s="428"/>
      <c r="AB10" s="428"/>
      <c r="AC10" s="428"/>
      <c r="AD10" s="429">
        <f aca="true" t="shared" si="3" ref="AD10:AD19">IF(Y10="","",Y10/$Y$8)</f>
      </c>
      <c r="AE10" s="429"/>
      <c r="AF10" s="429"/>
      <c r="AG10" s="366">
        <f t="shared" si="1"/>
      </c>
      <c r="AH10" s="366"/>
      <c r="AI10" s="405"/>
      <c r="AJ10" s="427"/>
      <c r="AK10" s="428"/>
      <c r="AL10" s="428"/>
      <c r="AM10" s="428"/>
      <c r="AN10" s="428"/>
      <c r="AO10" s="429">
        <f aca="true" t="shared" si="4" ref="AO10:AO19">IF(AJ10=0,"",AJ10/$AJ$8)</f>
      </c>
      <c r="AP10" s="429"/>
      <c r="AQ10" s="429"/>
      <c r="AR10" s="366">
        <f>IF(AJ10="","",AJ10-Y10)</f>
      </c>
      <c r="AS10" s="366"/>
      <c r="AT10" s="385"/>
      <c r="AU10" s="427"/>
      <c r="AV10" s="428"/>
      <c r="AW10" s="428"/>
      <c r="AX10" s="428"/>
      <c r="AY10" s="428"/>
      <c r="AZ10" s="433">
        <f aca="true" t="shared" si="5" ref="AZ10:AZ19">IF(AU10=0,"",AU10/$AU$8)</f>
      </c>
      <c r="BA10" s="433"/>
      <c r="BB10" s="433"/>
      <c r="BC10" s="366">
        <f>IF(AU10="","",AU10-AJ10)</f>
      </c>
      <c r="BD10" s="366"/>
      <c r="BE10" s="385"/>
      <c r="BF10" s="427"/>
      <c r="BG10" s="428"/>
      <c r="BH10" s="428"/>
      <c r="BI10" s="428"/>
      <c r="BJ10" s="428"/>
      <c r="BK10" s="429">
        <f aca="true" t="shared" si="6" ref="BK10:BK19">IF(BF10=0,"",BF10/$BF$8)</f>
      </c>
      <c r="BL10" s="429"/>
      <c r="BM10" s="429"/>
      <c r="BN10" s="366">
        <f>IF(BF10="","",BF10-AU10)</f>
      </c>
      <c r="BO10" s="366"/>
      <c r="BP10" s="385"/>
      <c r="BQ10" s="427"/>
      <c r="BR10" s="428"/>
      <c r="BS10" s="428"/>
      <c r="BT10" s="428"/>
      <c r="BU10" s="428"/>
      <c r="BV10" s="429">
        <f aca="true" t="shared" si="7" ref="BV10:BV19">IF(BQ10=0,"",BQ10/$BQ$8)</f>
      </c>
      <c r="BW10" s="429"/>
      <c r="BX10" s="429"/>
      <c r="BY10" s="366">
        <f>IF(BQ10="","",BQ10-BF10)</f>
      </c>
      <c r="BZ10" s="366"/>
      <c r="CA10" s="385"/>
      <c r="CB10" s="427"/>
      <c r="CC10" s="428"/>
      <c r="CD10" s="428"/>
      <c r="CE10" s="428"/>
      <c r="CF10" s="428"/>
      <c r="CG10" s="429">
        <f aca="true" t="shared" si="8" ref="CG10:CG19">IF(CB10=0,"",CB10/$CB$8)</f>
      </c>
      <c r="CH10" s="429"/>
      <c r="CI10" s="429"/>
      <c r="CJ10" s="366">
        <f>IF(CB10="","",CB10-BQ10)</f>
      </c>
      <c r="CK10" s="366"/>
      <c r="CL10" s="385"/>
      <c r="CM10" s="16"/>
      <c r="CN10" s="16"/>
    </row>
    <row r="11" spans="1:92" ht="13.5">
      <c r="A11" s="414"/>
      <c r="B11" s="414"/>
      <c r="C11" s="434" t="s">
        <v>32</v>
      </c>
      <c r="D11" s="434"/>
      <c r="E11" s="434"/>
      <c r="F11" s="434"/>
      <c r="G11" s="434"/>
      <c r="H11" s="434"/>
      <c r="I11" s="428"/>
      <c r="J11" s="428"/>
      <c r="K11" s="428"/>
      <c r="L11" s="428"/>
      <c r="M11" s="428"/>
      <c r="N11" s="428"/>
      <c r="O11" s="428"/>
      <c r="P11" s="428"/>
      <c r="Q11" s="428"/>
      <c r="R11" s="428"/>
      <c r="S11" s="429">
        <f t="shared" si="2"/>
      </c>
      <c r="T11" s="429"/>
      <c r="U11" s="429"/>
      <c r="V11" s="366">
        <f t="shared" si="0"/>
      </c>
      <c r="W11" s="366"/>
      <c r="X11" s="366"/>
      <c r="Y11" s="428"/>
      <c r="Z11" s="428"/>
      <c r="AA11" s="428"/>
      <c r="AB11" s="428"/>
      <c r="AC11" s="428"/>
      <c r="AD11" s="429">
        <f t="shared" si="3"/>
      </c>
      <c r="AE11" s="429"/>
      <c r="AF11" s="429"/>
      <c r="AG11" s="366">
        <f t="shared" si="1"/>
      </c>
      <c r="AH11" s="366"/>
      <c r="AI11" s="405"/>
      <c r="AJ11" s="427"/>
      <c r="AK11" s="428"/>
      <c r="AL11" s="428"/>
      <c r="AM11" s="428"/>
      <c r="AN11" s="428"/>
      <c r="AO11" s="429">
        <f t="shared" si="4"/>
      </c>
      <c r="AP11" s="429"/>
      <c r="AQ11" s="429"/>
      <c r="AR11" s="366">
        <f aca="true" t="shared" si="9" ref="AR11:AR19">IF(AJ11="","",AJ11-Y11)</f>
      </c>
      <c r="AS11" s="366"/>
      <c r="AT11" s="385"/>
      <c r="AU11" s="427"/>
      <c r="AV11" s="428"/>
      <c r="AW11" s="428"/>
      <c r="AX11" s="428"/>
      <c r="AY11" s="428"/>
      <c r="AZ11" s="433">
        <f t="shared" si="5"/>
      </c>
      <c r="BA11" s="433"/>
      <c r="BB11" s="433"/>
      <c r="BC11" s="366">
        <f aca="true" t="shared" si="10" ref="BC11:BC19">IF(AU11="","",AU11-AJ11)</f>
      </c>
      <c r="BD11" s="366"/>
      <c r="BE11" s="385"/>
      <c r="BF11" s="427"/>
      <c r="BG11" s="428"/>
      <c r="BH11" s="428"/>
      <c r="BI11" s="428"/>
      <c r="BJ11" s="428"/>
      <c r="BK11" s="429">
        <f t="shared" si="6"/>
      </c>
      <c r="BL11" s="429"/>
      <c r="BM11" s="429"/>
      <c r="BN11" s="366">
        <f aca="true" t="shared" si="11" ref="BN11:BN19">IF(BF11="","",BF11-AU11)</f>
      </c>
      <c r="BO11" s="366"/>
      <c r="BP11" s="385"/>
      <c r="BQ11" s="427"/>
      <c r="BR11" s="428"/>
      <c r="BS11" s="428"/>
      <c r="BT11" s="428"/>
      <c r="BU11" s="428"/>
      <c r="BV11" s="429">
        <f t="shared" si="7"/>
      </c>
      <c r="BW11" s="429"/>
      <c r="BX11" s="429"/>
      <c r="BY11" s="366">
        <f aca="true" t="shared" si="12" ref="BY11:BY19">IF(BQ11="","",BQ11-BF11)</f>
      </c>
      <c r="BZ11" s="366"/>
      <c r="CA11" s="385"/>
      <c r="CB11" s="427"/>
      <c r="CC11" s="428"/>
      <c r="CD11" s="428"/>
      <c r="CE11" s="428"/>
      <c r="CF11" s="428"/>
      <c r="CG11" s="429">
        <f t="shared" si="8"/>
      </c>
      <c r="CH11" s="429"/>
      <c r="CI11" s="429"/>
      <c r="CJ11" s="366">
        <f aca="true" t="shared" si="13" ref="CJ11:CJ19">IF(CB11="","",CB11-BQ11)</f>
      </c>
      <c r="CK11" s="366"/>
      <c r="CL11" s="385"/>
      <c r="CM11" s="16"/>
      <c r="CN11" s="16"/>
    </row>
    <row r="12" spans="1:92" ht="13.5">
      <c r="A12" s="414"/>
      <c r="B12" s="414"/>
      <c r="C12" s="434" t="s">
        <v>59</v>
      </c>
      <c r="D12" s="434"/>
      <c r="E12" s="434"/>
      <c r="F12" s="434"/>
      <c r="G12" s="434"/>
      <c r="H12" s="434"/>
      <c r="I12" s="428"/>
      <c r="J12" s="428"/>
      <c r="K12" s="428"/>
      <c r="L12" s="428"/>
      <c r="M12" s="428"/>
      <c r="N12" s="428"/>
      <c r="O12" s="428"/>
      <c r="P12" s="428"/>
      <c r="Q12" s="428"/>
      <c r="R12" s="428"/>
      <c r="S12" s="429">
        <f t="shared" si="2"/>
      </c>
      <c r="T12" s="429"/>
      <c r="U12" s="429"/>
      <c r="V12" s="366">
        <f t="shared" si="0"/>
      </c>
      <c r="W12" s="366"/>
      <c r="X12" s="366"/>
      <c r="Y12" s="428"/>
      <c r="Z12" s="428"/>
      <c r="AA12" s="428"/>
      <c r="AB12" s="428"/>
      <c r="AC12" s="428"/>
      <c r="AD12" s="429">
        <f t="shared" si="3"/>
      </c>
      <c r="AE12" s="429"/>
      <c r="AF12" s="429"/>
      <c r="AG12" s="366">
        <f t="shared" si="1"/>
      </c>
      <c r="AH12" s="366"/>
      <c r="AI12" s="405"/>
      <c r="AJ12" s="427"/>
      <c r="AK12" s="428"/>
      <c r="AL12" s="428"/>
      <c r="AM12" s="428"/>
      <c r="AN12" s="428"/>
      <c r="AO12" s="429">
        <f t="shared" si="4"/>
      </c>
      <c r="AP12" s="429"/>
      <c r="AQ12" s="429"/>
      <c r="AR12" s="366">
        <f t="shared" si="9"/>
      </c>
      <c r="AS12" s="366"/>
      <c r="AT12" s="385"/>
      <c r="AU12" s="427"/>
      <c r="AV12" s="428"/>
      <c r="AW12" s="428"/>
      <c r="AX12" s="428"/>
      <c r="AY12" s="428"/>
      <c r="AZ12" s="433">
        <f t="shared" si="5"/>
      </c>
      <c r="BA12" s="433"/>
      <c r="BB12" s="433"/>
      <c r="BC12" s="366">
        <f t="shared" si="10"/>
      </c>
      <c r="BD12" s="366"/>
      <c r="BE12" s="385"/>
      <c r="BF12" s="427"/>
      <c r="BG12" s="428"/>
      <c r="BH12" s="428"/>
      <c r="BI12" s="428"/>
      <c r="BJ12" s="428"/>
      <c r="BK12" s="429">
        <f t="shared" si="6"/>
      </c>
      <c r="BL12" s="429"/>
      <c r="BM12" s="429"/>
      <c r="BN12" s="366">
        <f t="shared" si="11"/>
      </c>
      <c r="BO12" s="366"/>
      <c r="BP12" s="385"/>
      <c r="BQ12" s="427"/>
      <c r="BR12" s="428"/>
      <c r="BS12" s="428"/>
      <c r="BT12" s="428"/>
      <c r="BU12" s="428"/>
      <c r="BV12" s="429">
        <f t="shared" si="7"/>
      </c>
      <c r="BW12" s="429"/>
      <c r="BX12" s="429"/>
      <c r="BY12" s="366">
        <f t="shared" si="12"/>
      </c>
      <c r="BZ12" s="366"/>
      <c r="CA12" s="385"/>
      <c r="CB12" s="427"/>
      <c r="CC12" s="428"/>
      <c r="CD12" s="428"/>
      <c r="CE12" s="428"/>
      <c r="CF12" s="428"/>
      <c r="CG12" s="429">
        <f t="shared" si="8"/>
      </c>
      <c r="CH12" s="429"/>
      <c r="CI12" s="429"/>
      <c r="CJ12" s="366">
        <f t="shared" si="13"/>
      </c>
      <c r="CK12" s="366"/>
      <c r="CL12" s="385"/>
      <c r="CM12" s="16"/>
      <c r="CN12" s="16"/>
    </row>
    <row r="13" spans="1:92" ht="13.5">
      <c r="A13" s="414"/>
      <c r="B13" s="414"/>
      <c r="C13" s="434" t="s">
        <v>36</v>
      </c>
      <c r="D13" s="434"/>
      <c r="E13" s="434"/>
      <c r="F13" s="434"/>
      <c r="G13" s="434"/>
      <c r="H13" s="434"/>
      <c r="I13" s="428"/>
      <c r="J13" s="428"/>
      <c r="K13" s="428"/>
      <c r="L13" s="428"/>
      <c r="M13" s="428"/>
      <c r="N13" s="428"/>
      <c r="O13" s="428"/>
      <c r="P13" s="428"/>
      <c r="Q13" s="428"/>
      <c r="R13" s="428"/>
      <c r="S13" s="429">
        <f t="shared" si="2"/>
      </c>
      <c r="T13" s="429"/>
      <c r="U13" s="429"/>
      <c r="V13" s="366">
        <f t="shared" si="0"/>
      </c>
      <c r="W13" s="366"/>
      <c r="X13" s="366"/>
      <c r="Y13" s="428"/>
      <c r="Z13" s="428"/>
      <c r="AA13" s="428"/>
      <c r="AB13" s="428"/>
      <c r="AC13" s="428"/>
      <c r="AD13" s="429">
        <f t="shared" si="3"/>
      </c>
      <c r="AE13" s="429"/>
      <c r="AF13" s="429"/>
      <c r="AG13" s="366">
        <f t="shared" si="1"/>
      </c>
      <c r="AH13" s="366"/>
      <c r="AI13" s="405"/>
      <c r="AJ13" s="427"/>
      <c r="AK13" s="428"/>
      <c r="AL13" s="428"/>
      <c r="AM13" s="428"/>
      <c r="AN13" s="428"/>
      <c r="AO13" s="429">
        <f t="shared" si="4"/>
      </c>
      <c r="AP13" s="429"/>
      <c r="AQ13" s="429"/>
      <c r="AR13" s="366">
        <f t="shared" si="9"/>
      </c>
      <c r="AS13" s="366"/>
      <c r="AT13" s="385"/>
      <c r="AU13" s="427"/>
      <c r="AV13" s="428"/>
      <c r="AW13" s="428"/>
      <c r="AX13" s="428"/>
      <c r="AY13" s="428"/>
      <c r="AZ13" s="433">
        <f t="shared" si="5"/>
      </c>
      <c r="BA13" s="433"/>
      <c r="BB13" s="433"/>
      <c r="BC13" s="366">
        <f t="shared" si="10"/>
      </c>
      <c r="BD13" s="366"/>
      <c r="BE13" s="385"/>
      <c r="BF13" s="427"/>
      <c r="BG13" s="428"/>
      <c r="BH13" s="428"/>
      <c r="BI13" s="428"/>
      <c r="BJ13" s="428"/>
      <c r="BK13" s="429">
        <f t="shared" si="6"/>
      </c>
      <c r="BL13" s="429"/>
      <c r="BM13" s="429"/>
      <c r="BN13" s="366">
        <f t="shared" si="11"/>
      </c>
      <c r="BO13" s="366"/>
      <c r="BP13" s="385"/>
      <c r="BQ13" s="427"/>
      <c r="BR13" s="428"/>
      <c r="BS13" s="428"/>
      <c r="BT13" s="428"/>
      <c r="BU13" s="428"/>
      <c r="BV13" s="429">
        <f t="shared" si="7"/>
      </c>
      <c r="BW13" s="429"/>
      <c r="BX13" s="429"/>
      <c r="BY13" s="366">
        <f t="shared" si="12"/>
      </c>
      <c r="BZ13" s="366"/>
      <c r="CA13" s="385"/>
      <c r="CB13" s="427"/>
      <c r="CC13" s="428"/>
      <c r="CD13" s="428"/>
      <c r="CE13" s="428"/>
      <c r="CF13" s="428"/>
      <c r="CG13" s="429">
        <f t="shared" si="8"/>
      </c>
      <c r="CH13" s="429"/>
      <c r="CI13" s="429"/>
      <c r="CJ13" s="366">
        <f t="shared" si="13"/>
      </c>
      <c r="CK13" s="366"/>
      <c r="CL13" s="385"/>
      <c r="CM13" s="16"/>
      <c r="CN13" s="16"/>
    </row>
    <row r="14" spans="1:92" ht="13.5">
      <c r="A14" s="414"/>
      <c r="B14" s="414"/>
      <c r="C14" s="442" t="s">
        <v>35</v>
      </c>
      <c r="D14" s="434"/>
      <c r="E14" s="434"/>
      <c r="F14" s="434"/>
      <c r="G14" s="434"/>
      <c r="H14" s="434"/>
      <c r="I14" s="428"/>
      <c r="J14" s="428"/>
      <c r="K14" s="428"/>
      <c r="L14" s="428"/>
      <c r="M14" s="428"/>
      <c r="N14" s="428"/>
      <c r="O14" s="428"/>
      <c r="P14" s="428"/>
      <c r="Q14" s="428"/>
      <c r="R14" s="428"/>
      <c r="S14" s="429">
        <f t="shared" si="2"/>
      </c>
      <c r="T14" s="429"/>
      <c r="U14" s="429"/>
      <c r="V14" s="366">
        <f t="shared" si="0"/>
      </c>
      <c r="W14" s="366"/>
      <c r="X14" s="366"/>
      <c r="Y14" s="428"/>
      <c r="Z14" s="428"/>
      <c r="AA14" s="428"/>
      <c r="AB14" s="428"/>
      <c r="AC14" s="428"/>
      <c r="AD14" s="429">
        <f t="shared" si="3"/>
      </c>
      <c r="AE14" s="429"/>
      <c r="AF14" s="429"/>
      <c r="AG14" s="366">
        <f t="shared" si="1"/>
      </c>
      <c r="AH14" s="366"/>
      <c r="AI14" s="405"/>
      <c r="AJ14" s="427"/>
      <c r="AK14" s="428"/>
      <c r="AL14" s="428"/>
      <c r="AM14" s="428"/>
      <c r="AN14" s="428"/>
      <c r="AO14" s="429">
        <f t="shared" si="4"/>
      </c>
      <c r="AP14" s="429"/>
      <c r="AQ14" s="429"/>
      <c r="AR14" s="366">
        <f t="shared" si="9"/>
      </c>
      <c r="AS14" s="366"/>
      <c r="AT14" s="385"/>
      <c r="AU14" s="427"/>
      <c r="AV14" s="428"/>
      <c r="AW14" s="428"/>
      <c r="AX14" s="428"/>
      <c r="AY14" s="428"/>
      <c r="AZ14" s="433">
        <f t="shared" si="5"/>
      </c>
      <c r="BA14" s="433"/>
      <c r="BB14" s="433"/>
      <c r="BC14" s="366">
        <f t="shared" si="10"/>
      </c>
      <c r="BD14" s="366"/>
      <c r="BE14" s="385"/>
      <c r="BF14" s="427"/>
      <c r="BG14" s="428"/>
      <c r="BH14" s="428"/>
      <c r="BI14" s="428"/>
      <c r="BJ14" s="428"/>
      <c r="BK14" s="429">
        <f t="shared" si="6"/>
      </c>
      <c r="BL14" s="429"/>
      <c r="BM14" s="429"/>
      <c r="BN14" s="366">
        <f t="shared" si="11"/>
      </c>
      <c r="BO14" s="366"/>
      <c r="BP14" s="385"/>
      <c r="BQ14" s="427"/>
      <c r="BR14" s="428"/>
      <c r="BS14" s="428"/>
      <c r="BT14" s="428"/>
      <c r="BU14" s="428"/>
      <c r="BV14" s="429">
        <f t="shared" si="7"/>
      </c>
      <c r="BW14" s="429"/>
      <c r="BX14" s="429"/>
      <c r="BY14" s="366">
        <f t="shared" si="12"/>
      </c>
      <c r="BZ14" s="366"/>
      <c r="CA14" s="385"/>
      <c r="CB14" s="427"/>
      <c r="CC14" s="428"/>
      <c r="CD14" s="428"/>
      <c r="CE14" s="428"/>
      <c r="CF14" s="428"/>
      <c r="CG14" s="429">
        <f t="shared" si="8"/>
      </c>
      <c r="CH14" s="429"/>
      <c r="CI14" s="429"/>
      <c r="CJ14" s="366">
        <f t="shared" si="13"/>
      </c>
      <c r="CK14" s="366"/>
      <c r="CL14" s="385"/>
      <c r="CM14" s="16"/>
      <c r="CN14" s="16"/>
    </row>
    <row r="15" spans="1:92" ht="13.5">
      <c r="A15" s="414"/>
      <c r="B15" s="414"/>
      <c r="C15" s="445"/>
      <c r="D15" s="430" t="s">
        <v>38</v>
      </c>
      <c r="E15" s="431"/>
      <c r="F15" s="431"/>
      <c r="G15" s="431"/>
      <c r="H15" s="432"/>
      <c r="I15" s="428"/>
      <c r="J15" s="428"/>
      <c r="K15" s="428"/>
      <c r="L15" s="428"/>
      <c r="M15" s="428"/>
      <c r="N15" s="428"/>
      <c r="O15" s="428"/>
      <c r="P15" s="428"/>
      <c r="Q15" s="428"/>
      <c r="R15" s="428"/>
      <c r="S15" s="429">
        <f t="shared" si="2"/>
      </c>
      <c r="T15" s="429"/>
      <c r="U15" s="429"/>
      <c r="V15" s="366">
        <f t="shared" si="0"/>
      </c>
      <c r="W15" s="366"/>
      <c r="X15" s="366"/>
      <c r="Y15" s="428"/>
      <c r="Z15" s="428"/>
      <c r="AA15" s="428"/>
      <c r="AB15" s="428"/>
      <c r="AC15" s="428"/>
      <c r="AD15" s="429">
        <f t="shared" si="3"/>
      </c>
      <c r="AE15" s="429"/>
      <c r="AF15" s="429"/>
      <c r="AG15" s="366">
        <f t="shared" si="1"/>
      </c>
      <c r="AH15" s="366"/>
      <c r="AI15" s="405"/>
      <c r="AJ15" s="427"/>
      <c r="AK15" s="428"/>
      <c r="AL15" s="428"/>
      <c r="AM15" s="428"/>
      <c r="AN15" s="428"/>
      <c r="AO15" s="429">
        <f t="shared" si="4"/>
      </c>
      <c r="AP15" s="429"/>
      <c r="AQ15" s="429"/>
      <c r="AR15" s="366">
        <f t="shared" si="9"/>
      </c>
      <c r="AS15" s="366"/>
      <c r="AT15" s="385"/>
      <c r="AU15" s="427"/>
      <c r="AV15" s="428"/>
      <c r="AW15" s="428"/>
      <c r="AX15" s="428"/>
      <c r="AY15" s="428"/>
      <c r="AZ15" s="433">
        <f t="shared" si="5"/>
      </c>
      <c r="BA15" s="433"/>
      <c r="BB15" s="433"/>
      <c r="BC15" s="366">
        <f t="shared" si="10"/>
      </c>
      <c r="BD15" s="366"/>
      <c r="BE15" s="385"/>
      <c r="BF15" s="427"/>
      <c r="BG15" s="428"/>
      <c r="BH15" s="428"/>
      <c r="BI15" s="428"/>
      <c r="BJ15" s="428"/>
      <c r="BK15" s="429">
        <f t="shared" si="6"/>
      </c>
      <c r="BL15" s="429"/>
      <c r="BM15" s="429"/>
      <c r="BN15" s="366">
        <f t="shared" si="11"/>
      </c>
      <c r="BO15" s="366"/>
      <c r="BP15" s="385"/>
      <c r="BQ15" s="427"/>
      <c r="BR15" s="428"/>
      <c r="BS15" s="428"/>
      <c r="BT15" s="428"/>
      <c r="BU15" s="428"/>
      <c r="BV15" s="429">
        <f t="shared" si="7"/>
      </c>
      <c r="BW15" s="429"/>
      <c r="BX15" s="429"/>
      <c r="BY15" s="366">
        <f t="shared" si="12"/>
      </c>
      <c r="BZ15" s="366"/>
      <c r="CA15" s="385"/>
      <c r="CB15" s="427"/>
      <c r="CC15" s="428"/>
      <c r="CD15" s="428"/>
      <c r="CE15" s="428"/>
      <c r="CF15" s="428"/>
      <c r="CG15" s="429">
        <f t="shared" si="8"/>
      </c>
      <c r="CH15" s="429"/>
      <c r="CI15" s="429"/>
      <c r="CJ15" s="366">
        <f t="shared" si="13"/>
      </c>
      <c r="CK15" s="366"/>
      <c r="CL15" s="385"/>
      <c r="CM15" s="16"/>
      <c r="CN15" s="16"/>
    </row>
    <row r="16" spans="1:92" ht="13.5">
      <c r="A16" s="414"/>
      <c r="B16" s="414"/>
      <c r="C16" s="445"/>
      <c r="D16" s="443"/>
      <c r="E16" s="443"/>
      <c r="F16" s="443"/>
      <c r="G16" s="443"/>
      <c r="H16" s="444"/>
      <c r="I16" s="428"/>
      <c r="J16" s="428"/>
      <c r="K16" s="428"/>
      <c r="L16" s="428"/>
      <c r="M16" s="428"/>
      <c r="N16" s="428"/>
      <c r="O16" s="428"/>
      <c r="P16" s="428"/>
      <c r="Q16" s="428"/>
      <c r="R16" s="428"/>
      <c r="S16" s="429">
        <f t="shared" si="2"/>
      </c>
      <c r="T16" s="429"/>
      <c r="U16" s="429"/>
      <c r="V16" s="366">
        <f t="shared" si="0"/>
      </c>
      <c r="W16" s="366"/>
      <c r="X16" s="366"/>
      <c r="Y16" s="428"/>
      <c r="Z16" s="428"/>
      <c r="AA16" s="428"/>
      <c r="AB16" s="428"/>
      <c r="AC16" s="428"/>
      <c r="AD16" s="429">
        <f t="shared" si="3"/>
      </c>
      <c r="AE16" s="429"/>
      <c r="AF16" s="429"/>
      <c r="AG16" s="366">
        <f t="shared" si="1"/>
      </c>
      <c r="AH16" s="366"/>
      <c r="AI16" s="405"/>
      <c r="AJ16" s="427"/>
      <c r="AK16" s="428"/>
      <c r="AL16" s="428"/>
      <c r="AM16" s="428"/>
      <c r="AN16" s="428"/>
      <c r="AO16" s="429">
        <f t="shared" si="4"/>
      </c>
      <c r="AP16" s="429"/>
      <c r="AQ16" s="429"/>
      <c r="AR16" s="366">
        <f t="shared" si="9"/>
      </c>
      <c r="AS16" s="366"/>
      <c r="AT16" s="385"/>
      <c r="AU16" s="427"/>
      <c r="AV16" s="428"/>
      <c r="AW16" s="428"/>
      <c r="AX16" s="428"/>
      <c r="AY16" s="428"/>
      <c r="AZ16" s="433">
        <f t="shared" si="5"/>
      </c>
      <c r="BA16" s="433"/>
      <c r="BB16" s="433"/>
      <c r="BC16" s="366">
        <f t="shared" si="10"/>
      </c>
      <c r="BD16" s="366"/>
      <c r="BE16" s="385"/>
      <c r="BF16" s="427"/>
      <c r="BG16" s="428"/>
      <c r="BH16" s="428"/>
      <c r="BI16" s="428"/>
      <c r="BJ16" s="428"/>
      <c r="BK16" s="429">
        <f t="shared" si="6"/>
      </c>
      <c r="BL16" s="429"/>
      <c r="BM16" s="429"/>
      <c r="BN16" s="366">
        <f t="shared" si="11"/>
      </c>
      <c r="BO16" s="366"/>
      <c r="BP16" s="385"/>
      <c r="BQ16" s="427"/>
      <c r="BR16" s="428"/>
      <c r="BS16" s="428"/>
      <c r="BT16" s="428"/>
      <c r="BU16" s="428"/>
      <c r="BV16" s="429">
        <f t="shared" si="7"/>
      </c>
      <c r="BW16" s="429"/>
      <c r="BX16" s="429"/>
      <c r="BY16" s="366">
        <f t="shared" si="12"/>
      </c>
      <c r="BZ16" s="366"/>
      <c r="CA16" s="385"/>
      <c r="CB16" s="427"/>
      <c r="CC16" s="428"/>
      <c r="CD16" s="428"/>
      <c r="CE16" s="428"/>
      <c r="CF16" s="428"/>
      <c r="CG16" s="429">
        <f t="shared" si="8"/>
      </c>
      <c r="CH16" s="429"/>
      <c r="CI16" s="429"/>
      <c r="CJ16" s="366">
        <f t="shared" si="13"/>
      </c>
      <c r="CK16" s="366"/>
      <c r="CL16" s="385"/>
      <c r="CM16" s="16"/>
      <c r="CN16" s="16"/>
    </row>
    <row r="17" spans="1:92" ht="13.5">
      <c r="A17" s="414"/>
      <c r="B17" s="414"/>
      <c r="C17" s="446"/>
      <c r="D17" s="443"/>
      <c r="E17" s="443"/>
      <c r="F17" s="443"/>
      <c r="G17" s="443"/>
      <c r="H17" s="444"/>
      <c r="I17" s="428"/>
      <c r="J17" s="428"/>
      <c r="K17" s="428"/>
      <c r="L17" s="428"/>
      <c r="M17" s="428"/>
      <c r="N17" s="428"/>
      <c r="O17" s="428"/>
      <c r="P17" s="428"/>
      <c r="Q17" s="428"/>
      <c r="R17" s="428"/>
      <c r="S17" s="429">
        <f t="shared" si="2"/>
      </c>
      <c r="T17" s="429"/>
      <c r="U17" s="429"/>
      <c r="V17" s="366">
        <f t="shared" si="0"/>
      </c>
      <c r="W17" s="366"/>
      <c r="X17" s="366"/>
      <c r="Y17" s="428"/>
      <c r="Z17" s="428"/>
      <c r="AA17" s="428"/>
      <c r="AB17" s="428"/>
      <c r="AC17" s="428"/>
      <c r="AD17" s="429">
        <f t="shared" si="3"/>
      </c>
      <c r="AE17" s="429"/>
      <c r="AF17" s="429"/>
      <c r="AG17" s="366">
        <f t="shared" si="1"/>
      </c>
      <c r="AH17" s="366"/>
      <c r="AI17" s="405"/>
      <c r="AJ17" s="427"/>
      <c r="AK17" s="428"/>
      <c r="AL17" s="428"/>
      <c r="AM17" s="428"/>
      <c r="AN17" s="428"/>
      <c r="AO17" s="429">
        <f t="shared" si="4"/>
      </c>
      <c r="AP17" s="429"/>
      <c r="AQ17" s="429"/>
      <c r="AR17" s="366">
        <f t="shared" si="9"/>
      </c>
      <c r="AS17" s="366"/>
      <c r="AT17" s="385"/>
      <c r="AU17" s="427"/>
      <c r="AV17" s="428"/>
      <c r="AW17" s="428"/>
      <c r="AX17" s="428"/>
      <c r="AY17" s="428"/>
      <c r="AZ17" s="433">
        <f t="shared" si="5"/>
      </c>
      <c r="BA17" s="433"/>
      <c r="BB17" s="433"/>
      <c r="BC17" s="366">
        <f t="shared" si="10"/>
      </c>
      <c r="BD17" s="366"/>
      <c r="BE17" s="385"/>
      <c r="BF17" s="427"/>
      <c r="BG17" s="428"/>
      <c r="BH17" s="428"/>
      <c r="BI17" s="428"/>
      <c r="BJ17" s="428"/>
      <c r="BK17" s="429">
        <f t="shared" si="6"/>
      </c>
      <c r="BL17" s="429"/>
      <c r="BM17" s="429"/>
      <c r="BN17" s="366">
        <f t="shared" si="11"/>
      </c>
      <c r="BO17" s="366"/>
      <c r="BP17" s="385"/>
      <c r="BQ17" s="427"/>
      <c r="BR17" s="428"/>
      <c r="BS17" s="428"/>
      <c r="BT17" s="428"/>
      <c r="BU17" s="428"/>
      <c r="BV17" s="429">
        <f t="shared" si="7"/>
      </c>
      <c r="BW17" s="429"/>
      <c r="BX17" s="429"/>
      <c r="BY17" s="366">
        <f t="shared" si="12"/>
      </c>
      <c r="BZ17" s="366"/>
      <c r="CA17" s="385"/>
      <c r="CB17" s="427"/>
      <c r="CC17" s="428"/>
      <c r="CD17" s="428"/>
      <c r="CE17" s="428"/>
      <c r="CF17" s="428"/>
      <c r="CG17" s="429">
        <f t="shared" si="8"/>
      </c>
      <c r="CH17" s="429"/>
      <c r="CI17" s="429"/>
      <c r="CJ17" s="366">
        <f t="shared" si="13"/>
      </c>
      <c r="CK17" s="366"/>
      <c r="CL17" s="385"/>
      <c r="CM17" s="16"/>
      <c r="CN17" s="16"/>
    </row>
    <row r="18" spans="1:92" ht="13.5">
      <c r="A18" s="414"/>
      <c r="B18" s="414"/>
      <c r="C18" s="441" t="s">
        <v>57</v>
      </c>
      <c r="D18" s="441"/>
      <c r="E18" s="441"/>
      <c r="F18" s="441"/>
      <c r="G18" s="441"/>
      <c r="H18" s="441"/>
      <c r="I18" s="428"/>
      <c r="J18" s="428"/>
      <c r="K18" s="428"/>
      <c r="L18" s="428"/>
      <c r="M18" s="428"/>
      <c r="N18" s="428"/>
      <c r="O18" s="428"/>
      <c r="P18" s="428"/>
      <c r="Q18" s="428"/>
      <c r="R18" s="428"/>
      <c r="S18" s="429">
        <f t="shared" si="2"/>
      </c>
      <c r="T18" s="429"/>
      <c r="U18" s="429"/>
      <c r="V18" s="366">
        <f t="shared" si="0"/>
      </c>
      <c r="W18" s="366"/>
      <c r="X18" s="366"/>
      <c r="Y18" s="428"/>
      <c r="Z18" s="428"/>
      <c r="AA18" s="428"/>
      <c r="AB18" s="428"/>
      <c r="AC18" s="428"/>
      <c r="AD18" s="429">
        <f t="shared" si="3"/>
      </c>
      <c r="AE18" s="429"/>
      <c r="AF18" s="429"/>
      <c r="AG18" s="366">
        <f t="shared" si="1"/>
      </c>
      <c r="AH18" s="366"/>
      <c r="AI18" s="405"/>
      <c r="AJ18" s="427"/>
      <c r="AK18" s="428"/>
      <c r="AL18" s="428"/>
      <c r="AM18" s="428"/>
      <c r="AN18" s="428"/>
      <c r="AO18" s="429">
        <f t="shared" si="4"/>
      </c>
      <c r="AP18" s="429"/>
      <c r="AQ18" s="429"/>
      <c r="AR18" s="366">
        <f t="shared" si="9"/>
      </c>
      <c r="AS18" s="366"/>
      <c r="AT18" s="385"/>
      <c r="AU18" s="427"/>
      <c r="AV18" s="428"/>
      <c r="AW18" s="428"/>
      <c r="AX18" s="428"/>
      <c r="AY18" s="428"/>
      <c r="AZ18" s="433">
        <f t="shared" si="5"/>
      </c>
      <c r="BA18" s="433"/>
      <c r="BB18" s="433"/>
      <c r="BC18" s="366">
        <f t="shared" si="10"/>
      </c>
      <c r="BD18" s="366"/>
      <c r="BE18" s="385"/>
      <c r="BF18" s="427"/>
      <c r="BG18" s="428"/>
      <c r="BH18" s="428"/>
      <c r="BI18" s="428"/>
      <c r="BJ18" s="428"/>
      <c r="BK18" s="429">
        <f t="shared" si="6"/>
      </c>
      <c r="BL18" s="429"/>
      <c r="BM18" s="429"/>
      <c r="BN18" s="366">
        <f t="shared" si="11"/>
      </c>
      <c r="BO18" s="366"/>
      <c r="BP18" s="385"/>
      <c r="BQ18" s="427"/>
      <c r="BR18" s="428"/>
      <c r="BS18" s="428"/>
      <c r="BT18" s="428"/>
      <c r="BU18" s="428"/>
      <c r="BV18" s="429">
        <f t="shared" si="7"/>
      </c>
      <c r="BW18" s="429"/>
      <c r="BX18" s="429"/>
      <c r="BY18" s="366">
        <f t="shared" si="12"/>
      </c>
      <c r="BZ18" s="366"/>
      <c r="CA18" s="385"/>
      <c r="CB18" s="427"/>
      <c r="CC18" s="428"/>
      <c r="CD18" s="428"/>
      <c r="CE18" s="428"/>
      <c r="CF18" s="428"/>
      <c r="CG18" s="429">
        <f t="shared" si="8"/>
      </c>
      <c r="CH18" s="429"/>
      <c r="CI18" s="429"/>
      <c r="CJ18" s="366">
        <f t="shared" si="13"/>
      </c>
      <c r="CK18" s="366"/>
      <c r="CL18" s="385"/>
      <c r="CM18" s="16"/>
      <c r="CN18" s="16"/>
    </row>
    <row r="19" spans="1:92" ht="14.25" thickBot="1">
      <c r="A19" s="414"/>
      <c r="B19" s="414"/>
      <c r="C19" s="441" t="s">
        <v>58</v>
      </c>
      <c r="D19" s="441"/>
      <c r="E19" s="441"/>
      <c r="F19" s="441"/>
      <c r="G19" s="441"/>
      <c r="H19" s="441"/>
      <c r="I19" s="428"/>
      <c r="J19" s="428"/>
      <c r="K19" s="428"/>
      <c r="L19" s="428"/>
      <c r="M19" s="428"/>
      <c r="N19" s="428"/>
      <c r="O19" s="428"/>
      <c r="P19" s="428"/>
      <c r="Q19" s="428"/>
      <c r="R19" s="428"/>
      <c r="S19" s="429">
        <f t="shared" si="2"/>
      </c>
      <c r="T19" s="429"/>
      <c r="U19" s="429"/>
      <c r="V19" s="366">
        <f t="shared" si="0"/>
      </c>
      <c r="W19" s="366"/>
      <c r="X19" s="366"/>
      <c r="Y19" s="428"/>
      <c r="Z19" s="428"/>
      <c r="AA19" s="428"/>
      <c r="AB19" s="428"/>
      <c r="AC19" s="428"/>
      <c r="AD19" s="429">
        <f t="shared" si="3"/>
      </c>
      <c r="AE19" s="429"/>
      <c r="AF19" s="429"/>
      <c r="AG19" s="366">
        <f t="shared" si="1"/>
      </c>
      <c r="AH19" s="366"/>
      <c r="AI19" s="405"/>
      <c r="AJ19" s="438"/>
      <c r="AK19" s="439"/>
      <c r="AL19" s="439"/>
      <c r="AM19" s="439"/>
      <c r="AN19" s="439"/>
      <c r="AO19" s="435">
        <f t="shared" si="4"/>
      </c>
      <c r="AP19" s="435"/>
      <c r="AQ19" s="435"/>
      <c r="AR19" s="402">
        <f t="shared" si="9"/>
      </c>
      <c r="AS19" s="402"/>
      <c r="AT19" s="403"/>
      <c r="AU19" s="438"/>
      <c r="AV19" s="439"/>
      <c r="AW19" s="439"/>
      <c r="AX19" s="439"/>
      <c r="AY19" s="439"/>
      <c r="AZ19" s="440">
        <f t="shared" si="5"/>
      </c>
      <c r="BA19" s="440"/>
      <c r="BB19" s="440"/>
      <c r="BC19" s="402">
        <f t="shared" si="10"/>
      </c>
      <c r="BD19" s="402"/>
      <c r="BE19" s="403"/>
      <c r="BF19" s="438"/>
      <c r="BG19" s="439"/>
      <c r="BH19" s="439"/>
      <c r="BI19" s="439"/>
      <c r="BJ19" s="439"/>
      <c r="BK19" s="435">
        <f t="shared" si="6"/>
      </c>
      <c r="BL19" s="435"/>
      <c r="BM19" s="435"/>
      <c r="BN19" s="402">
        <f t="shared" si="11"/>
      </c>
      <c r="BO19" s="402"/>
      <c r="BP19" s="403"/>
      <c r="BQ19" s="438"/>
      <c r="BR19" s="439"/>
      <c r="BS19" s="439"/>
      <c r="BT19" s="439"/>
      <c r="BU19" s="439"/>
      <c r="BV19" s="435">
        <f t="shared" si="7"/>
      </c>
      <c r="BW19" s="435"/>
      <c r="BX19" s="435"/>
      <c r="BY19" s="402">
        <f t="shared" si="12"/>
      </c>
      <c r="BZ19" s="402"/>
      <c r="CA19" s="403"/>
      <c r="CB19" s="438"/>
      <c r="CC19" s="439"/>
      <c r="CD19" s="439"/>
      <c r="CE19" s="439"/>
      <c r="CF19" s="439"/>
      <c r="CG19" s="435">
        <f t="shared" si="8"/>
      </c>
      <c r="CH19" s="435"/>
      <c r="CI19" s="435"/>
      <c r="CJ19" s="402">
        <f t="shared" si="13"/>
      </c>
      <c r="CK19" s="402"/>
      <c r="CL19" s="403"/>
      <c r="CM19" s="16"/>
      <c r="CN19" s="16"/>
    </row>
    <row r="20" spans="1:92" ht="14.25" thickBo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51"/>
      <c r="BO20" s="51"/>
      <c r="BP20" s="51"/>
      <c r="BQ20" s="16"/>
      <c r="BR20" s="16"/>
      <c r="BS20" s="16"/>
      <c r="BT20" s="16"/>
      <c r="BU20" s="16"/>
      <c r="BV20" s="16"/>
      <c r="BW20" s="16"/>
      <c r="BX20" s="16"/>
      <c r="BY20" s="51"/>
      <c r="BZ20" s="51"/>
      <c r="CA20" s="51"/>
      <c r="CB20" s="16"/>
      <c r="CC20" s="16"/>
      <c r="CD20" s="16"/>
      <c r="CE20" s="16"/>
      <c r="CF20" s="16"/>
      <c r="CG20" s="16"/>
      <c r="CH20" s="16"/>
      <c r="CI20" s="16"/>
      <c r="CJ20" s="51"/>
      <c r="CK20" s="51"/>
      <c r="CL20" s="51"/>
      <c r="CM20" s="16"/>
      <c r="CN20" s="16"/>
    </row>
    <row r="21" spans="1:92" ht="14.25" thickBot="1">
      <c r="A21" s="392" t="s">
        <v>37</v>
      </c>
      <c r="B21" s="392"/>
      <c r="C21" s="392"/>
      <c r="D21" s="392"/>
      <c r="E21" s="392"/>
      <c r="F21" s="392"/>
      <c r="G21" s="392"/>
      <c r="H21" s="392"/>
      <c r="I21" s="428"/>
      <c r="J21" s="428"/>
      <c r="K21" s="428"/>
      <c r="L21" s="428"/>
      <c r="M21" s="428"/>
      <c r="N21" s="428"/>
      <c r="O21" s="428"/>
      <c r="P21" s="428"/>
      <c r="Q21" s="428"/>
      <c r="R21" s="428"/>
      <c r="S21" s="429">
        <f>IF(N21="","",N21/'売上高'!$N$8)</f>
      </c>
      <c r="T21" s="429"/>
      <c r="U21" s="429"/>
      <c r="V21" s="366">
        <f>IF(N21="","",N21-I21)</f>
      </c>
      <c r="W21" s="366"/>
      <c r="X21" s="366"/>
      <c r="Y21" s="428"/>
      <c r="Z21" s="428"/>
      <c r="AA21" s="428"/>
      <c r="AB21" s="428"/>
      <c r="AC21" s="428"/>
      <c r="AD21" s="429">
        <f>IF(Y21="","",Y21/'売上高'!$Y$8)</f>
      </c>
      <c r="AE21" s="429"/>
      <c r="AF21" s="429"/>
      <c r="AG21" s="366">
        <f>IF(Y21="","",Y21-N21)</f>
      </c>
      <c r="AH21" s="366"/>
      <c r="AI21" s="405"/>
      <c r="AJ21" s="447">
        <f>'売上高'!AJ8-'売上原価'!AJ8</f>
        <v>0</v>
      </c>
      <c r="AK21" s="448"/>
      <c r="AL21" s="448"/>
      <c r="AM21" s="448"/>
      <c r="AN21" s="448"/>
      <c r="AO21" s="449" t="e">
        <f>AJ21/'売上高'!$AJ$8</f>
        <v>#DIV/0!</v>
      </c>
      <c r="AP21" s="450"/>
      <c r="AQ21" s="451"/>
      <c r="AR21" s="452">
        <f>AJ21-Y21</f>
        <v>0</v>
      </c>
      <c r="AS21" s="453"/>
      <c r="AT21" s="454"/>
      <c r="AU21" s="447">
        <f>'売上高'!AU8-'売上原価'!AU8</f>
        <v>0</v>
      </c>
      <c r="AV21" s="448"/>
      <c r="AW21" s="448"/>
      <c r="AX21" s="448"/>
      <c r="AY21" s="448"/>
      <c r="AZ21" s="455" t="e">
        <f>AU21/'売上高'!$AU$8</f>
        <v>#DIV/0!</v>
      </c>
      <c r="BA21" s="455"/>
      <c r="BB21" s="455"/>
      <c r="BC21" s="456">
        <f>AU21-AJ21</f>
        <v>0</v>
      </c>
      <c r="BD21" s="456"/>
      <c r="BE21" s="457"/>
      <c r="BF21" s="447">
        <f>'売上高'!BF8-'売上原価'!BF8</f>
        <v>0</v>
      </c>
      <c r="BG21" s="448"/>
      <c r="BH21" s="448"/>
      <c r="BI21" s="448"/>
      <c r="BJ21" s="448"/>
      <c r="BK21" s="455" t="e">
        <f>BF21/'売上高'!$BF$8</f>
        <v>#DIV/0!</v>
      </c>
      <c r="BL21" s="455"/>
      <c r="BM21" s="455"/>
      <c r="BN21" s="456">
        <f>BF21-AU21</f>
        <v>0</v>
      </c>
      <c r="BO21" s="456"/>
      <c r="BP21" s="457"/>
      <c r="BQ21" s="447">
        <f>'売上高'!BQ8-'売上原価'!BQ8</f>
        <v>0</v>
      </c>
      <c r="BR21" s="448"/>
      <c r="BS21" s="448"/>
      <c r="BT21" s="448"/>
      <c r="BU21" s="448"/>
      <c r="BV21" s="455" t="e">
        <f>BQ21/'売上高'!$BQ$8</f>
        <v>#DIV/0!</v>
      </c>
      <c r="BW21" s="455"/>
      <c r="BX21" s="455"/>
      <c r="BY21" s="456">
        <f>BQ21-BF21</f>
        <v>0</v>
      </c>
      <c r="BZ21" s="456"/>
      <c r="CA21" s="457"/>
      <c r="CB21" s="447">
        <f>'売上高'!CB8-'売上原価'!CB8</f>
        <v>0</v>
      </c>
      <c r="CC21" s="448"/>
      <c r="CD21" s="448"/>
      <c r="CE21" s="448"/>
      <c r="CF21" s="448"/>
      <c r="CG21" s="455" t="e">
        <f>CB21/'売上高'!$CB$8</f>
        <v>#DIV/0!</v>
      </c>
      <c r="CH21" s="455"/>
      <c r="CI21" s="455"/>
      <c r="CJ21" s="456">
        <f>CB21-BQ21</f>
        <v>0</v>
      </c>
      <c r="CK21" s="456"/>
      <c r="CL21" s="457"/>
      <c r="CM21" s="16"/>
      <c r="CN21" s="16"/>
    </row>
    <row r="22" spans="1:92" ht="13.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row>
    <row r="23" spans="1:92" ht="13.5">
      <c r="A23" s="16"/>
      <c r="B23" s="48" t="s">
        <v>270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row>
    <row r="24" spans="1:92" ht="13.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row>
    <row r="25" spans="1:92" ht="13.5">
      <c r="A25" s="350" t="s">
        <v>55</v>
      </c>
      <c r="B25" s="350"/>
      <c r="C25" s="350"/>
      <c r="D25" s="350"/>
      <c r="E25" s="350"/>
      <c r="F25" s="350"/>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350" t="s">
        <v>56</v>
      </c>
      <c r="AL25" s="350"/>
      <c r="AM25" s="350"/>
      <c r="AN25" s="350"/>
      <c r="AO25" s="350"/>
      <c r="AP25" s="350"/>
      <c r="AQ25" s="350"/>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row>
    <row r="26" spans="1:92" ht="14.25" thickBot="1">
      <c r="A26" s="350"/>
      <c r="B26" s="350"/>
      <c r="C26" s="350"/>
      <c r="D26" s="350"/>
      <c r="E26" s="350"/>
      <c r="F26" s="350"/>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350"/>
      <c r="AL26" s="350"/>
      <c r="AM26" s="350"/>
      <c r="AN26" s="350"/>
      <c r="AO26" s="350"/>
      <c r="AP26" s="350"/>
      <c r="AQ26" s="350"/>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row>
    <row r="27" spans="1:92" ht="15" thickBot="1">
      <c r="A27" s="17"/>
      <c r="B27" s="17"/>
      <c r="C27" s="17"/>
      <c r="D27" s="17"/>
      <c r="E27" s="17"/>
      <c r="F27" s="17"/>
      <c r="G27" s="16"/>
      <c r="H27" s="16"/>
      <c r="I27" s="16"/>
      <c r="J27" s="16"/>
      <c r="K27" s="16"/>
      <c r="L27" s="16"/>
      <c r="M27" s="16"/>
      <c r="N27" s="16"/>
      <c r="O27" s="16"/>
      <c r="P27" s="16"/>
      <c r="Q27" s="16"/>
      <c r="R27" s="16"/>
      <c r="S27" s="16"/>
      <c r="T27" s="16"/>
      <c r="U27" s="16"/>
      <c r="V27" s="392" t="s">
        <v>164</v>
      </c>
      <c r="W27" s="392"/>
      <c r="X27" s="392"/>
      <c r="Y27" s="392"/>
      <c r="Z27" s="392"/>
      <c r="AA27" s="392"/>
      <c r="AB27" s="392"/>
      <c r="AC27" s="426"/>
      <c r="AD27" s="426"/>
      <c r="AE27" s="426"/>
      <c r="AF27" s="426"/>
      <c r="AG27" s="426"/>
      <c r="AH27" s="426"/>
      <c r="AJ27" s="422"/>
      <c r="AK27" s="423"/>
      <c r="AL27" s="423"/>
      <c r="AM27" s="423"/>
      <c r="AN27" s="423"/>
      <c r="AO27" s="423"/>
      <c r="AP27" s="424">
        <f>AJ27-AC27</f>
        <v>0</v>
      </c>
      <c r="AQ27" s="424"/>
      <c r="AR27" s="424"/>
      <c r="AS27" s="424"/>
      <c r="AT27" s="425"/>
      <c r="AU27" s="422"/>
      <c r="AV27" s="423"/>
      <c r="AW27" s="423"/>
      <c r="AX27" s="423"/>
      <c r="AY27" s="423"/>
      <c r="AZ27" s="423"/>
      <c r="BA27" s="424">
        <f>AU27-AJ27</f>
        <v>0</v>
      </c>
      <c r="BB27" s="424"/>
      <c r="BC27" s="424"/>
      <c r="BD27" s="424"/>
      <c r="BE27" s="425"/>
      <c r="BF27" s="422"/>
      <c r="BG27" s="423"/>
      <c r="BH27" s="423"/>
      <c r="BI27" s="423"/>
      <c r="BJ27" s="423"/>
      <c r="BK27" s="423"/>
      <c r="BL27" s="420">
        <f>BF27-AU27</f>
        <v>0</v>
      </c>
      <c r="BM27" s="420"/>
      <c r="BN27" s="420"/>
      <c r="BO27" s="420"/>
      <c r="BP27" s="421"/>
      <c r="BQ27" s="422"/>
      <c r="BR27" s="423"/>
      <c r="BS27" s="423"/>
      <c r="BT27" s="423"/>
      <c r="BU27" s="423"/>
      <c r="BV27" s="423"/>
      <c r="BW27" s="420">
        <f>BQ27-BF27</f>
        <v>0</v>
      </c>
      <c r="BX27" s="420"/>
      <c r="BY27" s="420"/>
      <c r="BZ27" s="420"/>
      <c r="CA27" s="421"/>
      <c r="CB27" s="422"/>
      <c r="CC27" s="423"/>
      <c r="CD27" s="423"/>
      <c r="CE27" s="423"/>
      <c r="CF27" s="423"/>
      <c r="CG27" s="423"/>
      <c r="CH27" s="420">
        <f>CB27-BQ27</f>
        <v>0</v>
      </c>
      <c r="CI27" s="420"/>
      <c r="CJ27" s="420"/>
      <c r="CK27" s="420"/>
      <c r="CL27" s="421"/>
      <c r="CM27" s="16"/>
      <c r="CN27" s="16"/>
    </row>
    <row r="28" spans="1:92" ht="15" thickBot="1">
      <c r="A28" s="17"/>
      <c r="B28" s="17"/>
      <c r="C28" s="17"/>
      <c r="D28" s="17"/>
      <c r="E28" s="17"/>
      <c r="F28" s="17"/>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7"/>
      <c r="AL28" s="17"/>
      <c r="AM28" s="17"/>
      <c r="AN28" s="17"/>
      <c r="AO28" s="17"/>
      <c r="AP28" s="17"/>
      <c r="AQ28" s="17"/>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row>
    <row r="29" spans="1:92" ht="13.5">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3"/>
      <c r="AJ29" s="48"/>
      <c r="AK29" s="141"/>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3"/>
      <c r="CM29" s="16"/>
      <c r="CN29" s="16"/>
    </row>
    <row r="30" spans="1:92" ht="13.5">
      <c r="A30" s="144"/>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6"/>
      <c r="AJ30" s="48"/>
      <c r="AK30" s="144"/>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6"/>
      <c r="CM30" s="16"/>
      <c r="CN30" s="16"/>
    </row>
    <row r="31" spans="1:92" ht="13.5">
      <c r="A31" s="144"/>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6"/>
      <c r="AJ31" s="48"/>
      <c r="AK31" s="144"/>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6"/>
      <c r="CM31" s="16"/>
      <c r="CN31" s="16"/>
    </row>
    <row r="32" spans="1:92" ht="13.5">
      <c r="A32" s="144"/>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6"/>
      <c r="AJ32" s="48"/>
      <c r="AK32" s="144"/>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6"/>
      <c r="CM32" s="16"/>
      <c r="CN32" s="16"/>
    </row>
    <row r="33" spans="1:92" ht="13.5">
      <c r="A33" s="144"/>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6"/>
      <c r="AJ33" s="48"/>
      <c r="AK33" s="144"/>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6"/>
      <c r="CM33" s="16"/>
      <c r="CN33" s="16"/>
    </row>
    <row r="34" spans="1:92" ht="13.5">
      <c r="A34" s="144"/>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6"/>
      <c r="AJ34" s="48"/>
      <c r="AK34" s="144"/>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6"/>
      <c r="CM34" s="16"/>
      <c r="CN34" s="16"/>
    </row>
    <row r="35" spans="1:92" ht="13.5">
      <c r="A35" s="144"/>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6"/>
      <c r="AJ35" s="48"/>
      <c r="AK35" s="144"/>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6"/>
      <c r="CM35" s="16"/>
      <c r="CN35" s="16"/>
    </row>
    <row r="36" spans="1:92" ht="13.5">
      <c r="A36" s="144"/>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6"/>
      <c r="AJ36" s="48"/>
      <c r="AK36" s="144"/>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6"/>
      <c r="CM36" s="16"/>
      <c r="CN36" s="16"/>
    </row>
    <row r="37" spans="1:92" ht="13.5">
      <c r="A37" s="144"/>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6"/>
      <c r="AJ37" s="48"/>
      <c r="AK37" s="144"/>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6"/>
      <c r="CM37" s="16"/>
      <c r="CN37" s="16"/>
    </row>
    <row r="38" spans="1:92" ht="13.5">
      <c r="A38" s="144"/>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6"/>
      <c r="AJ38" s="48"/>
      <c r="AK38" s="144"/>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6"/>
      <c r="CM38" s="16"/>
      <c r="CN38" s="16"/>
    </row>
    <row r="39" spans="1:92" ht="13.5">
      <c r="A39" s="144"/>
      <c r="B39" s="145"/>
      <c r="C39" s="145"/>
      <c r="D39" s="145"/>
      <c r="E39" s="145"/>
      <c r="F39" s="145"/>
      <c r="G39" s="145"/>
      <c r="H39" s="145"/>
      <c r="I39" s="145"/>
      <c r="J39" s="145"/>
      <c r="K39" s="151"/>
      <c r="L39" s="151"/>
      <c r="M39" s="151"/>
      <c r="N39" s="151"/>
      <c r="O39" s="151"/>
      <c r="P39" s="151"/>
      <c r="Q39" s="151"/>
      <c r="R39" s="151"/>
      <c r="S39" s="151"/>
      <c r="T39" s="151"/>
      <c r="U39" s="151"/>
      <c r="V39" s="151"/>
      <c r="W39" s="151"/>
      <c r="X39" s="151"/>
      <c r="Y39" s="151"/>
      <c r="Z39" s="151"/>
      <c r="AA39" s="151"/>
      <c r="AB39" s="151"/>
      <c r="AC39" s="145"/>
      <c r="AD39" s="145"/>
      <c r="AE39" s="145"/>
      <c r="AF39" s="145"/>
      <c r="AG39" s="145"/>
      <c r="AH39" s="145"/>
      <c r="AI39" s="146"/>
      <c r="AJ39" s="48"/>
      <c r="AK39" s="144"/>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6"/>
      <c r="CM39" s="16"/>
      <c r="CN39" s="16"/>
    </row>
    <row r="40" spans="1:92" ht="13.5">
      <c r="A40" s="144"/>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6"/>
      <c r="AJ40" s="48"/>
      <c r="AK40" s="144"/>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6"/>
      <c r="CM40" s="16"/>
      <c r="CN40" s="16"/>
    </row>
    <row r="41" spans="1:92" ht="13.5">
      <c r="A41" s="144"/>
      <c r="B41" s="145"/>
      <c r="C41" s="145"/>
      <c r="D41" s="145"/>
      <c r="E41" s="145"/>
      <c r="F41" s="145"/>
      <c r="G41" s="145"/>
      <c r="H41" s="145"/>
      <c r="I41" s="145"/>
      <c r="J41" s="145"/>
      <c r="K41" s="151"/>
      <c r="L41" s="151"/>
      <c r="M41" s="151"/>
      <c r="N41" s="151"/>
      <c r="O41" s="151"/>
      <c r="P41" s="151"/>
      <c r="Q41" s="151"/>
      <c r="R41" s="151"/>
      <c r="S41" s="151"/>
      <c r="T41" s="151"/>
      <c r="U41" s="151"/>
      <c r="V41" s="151"/>
      <c r="W41" s="151"/>
      <c r="X41" s="151"/>
      <c r="Y41" s="151"/>
      <c r="Z41" s="151"/>
      <c r="AA41" s="151"/>
      <c r="AB41" s="151"/>
      <c r="AC41" s="145"/>
      <c r="AD41" s="145"/>
      <c r="AE41" s="145"/>
      <c r="AF41" s="145"/>
      <c r="AG41" s="145"/>
      <c r="AH41" s="145"/>
      <c r="AI41" s="146"/>
      <c r="AJ41" s="48"/>
      <c r="AK41" s="144"/>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6"/>
      <c r="CM41" s="16"/>
      <c r="CN41" s="16"/>
    </row>
    <row r="42" spans="1:92" ht="13.5">
      <c r="A42" s="144"/>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6"/>
      <c r="AJ42" s="48"/>
      <c r="AK42" s="144"/>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6"/>
      <c r="CM42" s="16"/>
      <c r="CN42" s="16"/>
    </row>
    <row r="43" spans="1:92" ht="13.5">
      <c r="A43" s="144"/>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6"/>
      <c r="AJ43" s="48"/>
      <c r="AK43" s="144"/>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6"/>
      <c r="CM43" s="16"/>
      <c r="CN43" s="16"/>
    </row>
    <row r="44" spans="1:92" ht="13.5">
      <c r="A44" s="144"/>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6"/>
      <c r="AJ44" s="48"/>
      <c r="AK44" s="144"/>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6"/>
      <c r="CM44" s="16"/>
      <c r="CN44" s="16"/>
    </row>
    <row r="45" spans="1:92" ht="13.5">
      <c r="A45" s="144"/>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6"/>
      <c r="AJ45" s="48"/>
      <c r="AK45" s="144"/>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6"/>
      <c r="CM45" s="16"/>
      <c r="CN45" s="16"/>
    </row>
    <row r="46" spans="1:92" ht="13.5">
      <c r="A46" s="144"/>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6"/>
      <c r="AJ46" s="48"/>
      <c r="AK46" s="144"/>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6"/>
      <c r="CM46" s="16"/>
      <c r="CN46" s="16"/>
    </row>
    <row r="47" spans="1:92" ht="13.5">
      <c r="A47" s="144"/>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48"/>
      <c r="AK47" s="144"/>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6"/>
      <c r="CM47" s="16"/>
      <c r="CN47" s="16"/>
    </row>
    <row r="48" spans="1:92" ht="13.5">
      <c r="A48" s="144"/>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6"/>
      <c r="AJ48" s="48"/>
      <c r="AK48" s="144"/>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6"/>
      <c r="CM48" s="16"/>
      <c r="CN48" s="16"/>
    </row>
    <row r="49" spans="1:92" ht="13.5">
      <c r="A49" s="144"/>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6"/>
      <c r="AJ49" s="48"/>
      <c r="AK49" s="144"/>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6"/>
      <c r="CM49" s="16"/>
      <c r="CN49" s="16"/>
    </row>
    <row r="50" spans="1:92" ht="13.5">
      <c r="A50" s="144"/>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6"/>
      <c r="AJ50" s="48"/>
      <c r="AK50" s="144"/>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6"/>
      <c r="CM50" s="16"/>
      <c r="CN50" s="16"/>
    </row>
    <row r="51" spans="1:92" ht="13.5">
      <c r="A51" s="144"/>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6"/>
      <c r="AJ51" s="48"/>
      <c r="AK51" s="144"/>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6"/>
      <c r="CM51" s="16"/>
      <c r="CN51" s="16"/>
    </row>
    <row r="52" spans="1:92" ht="13.5">
      <c r="A52" s="144"/>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6"/>
      <c r="AJ52" s="48"/>
      <c r="AK52" s="144"/>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6"/>
      <c r="CM52" s="16"/>
      <c r="CN52" s="16"/>
    </row>
    <row r="53" spans="1:92" ht="14.25" thickBot="1">
      <c r="A53" s="147"/>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9"/>
      <c r="AJ53" s="48"/>
      <c r="AK53" s="147"/>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9"/>
      <c r="CM53" s="16"/>
      <c r="CN53" s="16"/>
    </row>
  </sheetData>
  <sheetProtection/>
  <mergeCells count="360">
    <mergeCell ref="AC2:AE2"/>
    <mergeCell ref="AM2:AO2"/>
    <mergeCell ref="CG5:CL5"/>
    <mergeCell ref="BT1:BX1"/>
    <mergeCell ref="BY1:CL1"/>
    <mergeCell ref="CB21:CF21"/>
    <mergeCell ref="CG21:CI21"/>
    <mergeCell ref="CJ21:CL21"/>
    <mergeCell ref="BY15:CA15"/>
    <mergeCell ref="CB15:CF15"/>
    <mergeCell ref="CB18:CF18"/>
    <mergeCell ref="CG18:CI18"/>
    <mergeCell ref="CJ18:CL18"/>
    <mergeCell ref="CB17:CF17"/>
    <mergeCell ref="CG17:CI17"/>
    <mergeCell ref="BQ19:BU19"/>
    <mergeCell ref="BY19:CA19"/>
    <mergeCell ref="BN21:BP21"/>
    <mergeCell ref="BQ21:BU21"/>
    <mergeCell ref="BV21:BX21"/>
    <mergeCell ref="BY21:CA21"/>
    <mergeCell ref="AZ21:BB21"/>
    <mergeCell ref="BC21:BE21"/>
    <mergeCell ref="BF21:BJ21"/>
    <mergeCell ref="BK21:BM21"/>
    <mergeCell ref="AJ21:AN21"/>
    <mergeCell ref="AO21:AQ21"/>
    <mergeCell ref="AR21:AT21"/>
    <mergeCell ref="AU21:AY21"/>
    <mergeCell ref="A21:H21"/>
    <mergeCell ref="I21:M21"/>
    <mergeCell ref="N21:R21"/>
    <mergeCell ref="S21:U21"/>
    <mergeCell ref="V21:X21"/>
    <mergeCell ref="Y21:AC21"/>
    <mergeCell ref="AD21:AF21"/>
    <mergeCell ref="AG21:AI21"/>
    <mergeCell ref="BK15:BM15"/>
    <mergeCell ref="BN15:BP15"/>
    <mergeCell ref="BQ15:BU15"/>
    <mergeCell ref="BV15:BX15"/>
    <mergeCell ref="C15:C17"/>
    <mergeCell ref="A25:F26"/>
    <mergeCell ref="AK25:AQ26"/>
    <mergeCell ref="I15:M15"/>
    <mergeCell ref="N15:R15"/>
    <mergeCell ref="S15:U15"/>
    <mergeCell ref="Y15:AC15"/>
    <mergeCell ref="AD15:AF15"/>
    <mergeCell ref="AG15:AI15"/>
    <mergeCell ref="AJ15:AN15"/>
    <mergeCell ref="BN14:BP14"/>
    <mergeCell ref="CJ14:CL14"/>
    <mergeCell ref="D16:H16"/>
    <mergeCell ref="D17:H17"/>
    <mergeCell ref="AO15:AQ15"/>
    <mergeCell ref="AR15:AT15"/>
    <mergeCell ref="AU15:AY15"/>
    <mergeCell ref="AZ15:BB15"/>
    <mergeCell ref="BC15:BE15"/>
    <mergeCell ref="BF15:BJ15"/>
    <mergeCell ref="AZ14:BB14"/>
    <mergeCell ref="BC14:BE14"/>
    <mergeCell ref="BF14:BJ14"/>
    <mergeCell ref="BK14:BM14"/>
    <mergeCell ref="AG14:AI14"/>
    <mergeCell ref="AO14:AQ14"/>
    <mergeCell ref="AR14:AT14"/>
    <mergeCell ref="AU14:AY14"/>
    <mergeCell ref="AZ11:BB11"/>
    <mergeCell ref="BC11:BE11"/>
    <mergeCell ref="BF11:BJ11"/>
    <mergeCell ref="BK12:BM12"/>
    <mergeCell ref="AM6:AN6"/>
    <mergeCell ref="AR6:AT7"/>
    <mergeCell ref="C11:H11"/>
    <mergeCell ref="I11:M11"/>
    <mergeCell ref="N11:R11"/>
    <mergeCell ref="S11:U11"/>
    <mergeCell ref="Y11:AC11"/>
    <mergeCell ref="AD11:AF11"/>
    <mergeCell ref="AG11:AI11"/>
    <mergeCell ref="AJ11:AN11"/>
    <mergeCell ref="V9:X9"/>
    <mergeCell ref="V10:X10"/>
    <mergeCell ref="V19:X19"/>
    <mergeCell ref="N8:R8"/>
    <mergeCell ref="V8:X8"/>
    <mergeCell ref="S8:U8"/>
    <mergeCell ref="N16:R16"/>
    <mergeCell ref="V18:X18"/>
    <mergeCell ref="S19:U19"/>
    <mergeCell ref="S14:U14"/>
    <mergeCell ref="N9:R9"/>
    <mergeCell ref="N10:R10"/>
    <mergeCell ref="N19:R19"/>
    <mergeCell ref="A8:H8"/>
    <mergeCell ref="I8:M8"/>
    <mergeCell ref="C9:H9"/>
    <mergeCell ref="C10:H10"/>
    <mergeCell ref="I12:M12"/>
    <mergeCell ref="C18:H18"/>
    <mergeCell ref="I18:M18"/>
    <mergeCell ref="BC6:BE7"/>
    <mergeCell ref="BC8:BE8"/>
    <mergeCell ref="AU6:AV6"/>
    <mergeCell ref="AU7:AY7"/>
    <mergeCell ref="AU8:AY8"/>
    <mergeCell ref="AZ6:BB7"/>
    <mergeCell ref="AX6:AY6"/>
    <mergeCell ref="C19:H19"/>
    <mergeCell ref="C14:H14"/>
    <mergeCell ref="S16:U16"/>
    <mergeCell ref="I9:M9"/>
    <mergeCell ref="I10:M10"/>
    <mergeCell ref="I19:M19"/>
    <mergeCell ref="I14:M14"/>
    <mergeCell ref="I16:M16"/>
    <mergeCell ref="S9:U9"/>
    <mergeCell ref="S10:U10"/>
    <mergeCell ref="AU9:AY9"/>
    <mergeCell ref="AU19:AY19"/>
    <mergeCell ref="AU16:AY16"/>
    <mergeCell ref="AJ12:AN12"/>
    <mergeCell ref="AU11:AY11"/>
    <mergeCell ref="AJ16:AN16"/>
    <mergeCell ref="AR16:AT16"/>
    <mergeCell ref="AO16:AQ16"/>
    <mergeCell ref="AR19:AT19"/>
    <mergeCell ref="AO19:AQ19"/>
    <mergeCell ref="V14:X14"/>
    <mergeCell ref="V16:X16"/>
    <mergeCell ref="N14:R14"/>
    <mergeCell ref="V11:X11"/>
    <mergeCell ref="V15:X15"/>
    <mergeCell ref="N12:R12"/>
    <mergeCell ref="S12:U12"/>
    <mergeCell ref="V12:X12"/>
    <mergeCell ref="AR9:AT9"/>
    <mergeCell ref="AO9:AQ9"/>
    <mergeCell ref="AR10:AT10"/>
    <mergeCell ref="AO10:AQ10"/>
    <mergeCell ref="AO11:AQ11"/>
    <mergeCell ref="AR11:AT11"/>
    <mergeCell ref="AO12:AQ12"/>
    <mergeCell ref="AR12:AT12"/>
    <mergeCell ref="AJ19:AN19"/>
    <mergeCell ref="AJ14:AN14"/>
    <mergeCell ref="AG19:AI19"/>
    <mergeCell ref="AO6:AQ7"/>
    <mergeCell ref="AO8:AQ8"/>
    <mergeCell ref="AG16:AI16"/>
    <mergeCell ref="AJ6:AK6"/>
    <mergeCell ref="AJ7:AN7"/>
    <mergeCell ref="AJ8:AN8"/>
    <mergeCell ref="AJ9:AN9"/>
    <mergeCell ref="AD19:AF19"/>
    <mergeCell ref="AG9:AI9"/>
    <mergeCell ref="AD9:AF9"/>
    <mergeCell ref="AG10:AI10"/>
    <mergeCell ref="AD10:AF10"/>
    <mergeCell ref="AD16:AF16"/>
    <mergeCell ref="AG12:AI12"/>
    <mergeCell ref="AG17:AI17"/>
    <mergeCell ref="AG13:AI13"/>
    <mergeCell ref="AD14:AF14"/>
    <mergeCell ref="N6:O6"/>
    <mergeCell ref="Q6:R6"/>
    <mergeCell ref="L6:M6"/>
    <mergeCell ref="AB6:AC6"/>
    <mergeCell ref="V6:X7"/>
    <mergeCell ref="S6:U7"/>
    <mergeCell ref="N7:R7"/>
    <mergeCell ref="A6:H7"/>
    <mergeCell ref="A9:B19"/>
    <mergeCell ref="Y6:Z6"/>
    <mergeCell ref="Y7:AC7"/>
    <mergeCell ref="Y8:AC8"/>
    <mergeCell ref="Y9:AC9"/>
    <mergeCell ref="Y10:AC10"/>
    <mergeCell ref="Y19:AC19"/>
    <mergeCell ref="Y14:AC14"/>
    <mergeCell ref="I6:J6"/>
    <mergeCell ref="AU10:AY10"/>
    <mergeCell ref="BC10:BE10"/>
    <mergeCell ref="AZ10:BB10"/>
    <mergeCell ref="I7:M7"/>
    <mergeCell ref="AG6:AI7"/>
    <mergeCell ref="AD6:AF7"/>
    <mergeCell ref="AG8:AI8"/>
    <mergeCell ref="AD8:AF8"/>
    <mergeCell ref="AJ10:AN10"/>
    <mergeCell ref="AR8:AT8"/>
    <mergeCell ref="AZ19:BB19"/>
    <mergeCell ref="AZ16:BB16"/>
    <mergeCell ref="BF6:BG6"/>
    <mergeCell ref="BI6:BJ6"/>
    <mergeCell ref="AZ9:BB9"/>
    <mergeCell ref="BC19:BE19"/>
    <mergeCell ref="BC16:BE16"/>
    <mergeCell ref="BC9:BE9"/>
    <mergeCell ref="AZ8:BB8"/>
    <mergeCell ref="AZ12:BB12"/>
    <mergeCell ref="BF19:BJ19"/>
    <mergeCell ref="BN19:BP19"/>
    <mergeCell ref="BF16:BJ16"/>
    <mergeCell ref="BN16:BP16"/>
    <mergeCell ref="BK19:BM19"/>
    <mergeCell ref="BK16:BM16"/>
    <mergeCell ref="BN17:BP17"/>
    <mergeCell ref="BN18:BP18"/>
    <mergeCell ref="BF17:BJ17"/>
    <mergeCell ref="BK17:BM17"/>
    <mergeCell ref="BF10:BJ10"/>
    <mergeCell ref="BN10:BP10"/>
    <mergeCell ref="BK10:BM10"/>
    <mergeCell ref="BN6:BP7"/>
    <mergeCell ref="BF9:BJ9"/>
    <mergeCell ref="BN9:BP9"/>
    <mergeCell ref="BK6:BM7"/>
    <mergeCell ref="BF7:BJ7"/>
    <mergeCell ref="BF8:BJ8"/>
    <mergeCell ref="BK8:BM8"/>
    <mergeCell ref="BQ6:BR6"/>
    <mergeCell ref="BT6:BU6"/>
    <mergeCell ref="BQ12:BU12"/>
    <mergeCell ref="BN8:BP8"/>
    <mergeCell ref="BQ11:BU11"/>
    <mergeCell ref="BN12:BP12"/>
    <mergeCell ref="BK9:BM9"/>
    <mergeCell ref="BK11:BM11"/>
    <mergeCell ref="BN11:BP11"/>
    <mergeCell ref="BY6:CA7"/>
    <mergeCell ref="BQ9:BU9"/>
    <mergeCell ref="BY9:CA9"/>
    <mergeCell ref="BV6:BX7"/>
    <mergeCell ref="BQ7:BU7"/>
    <mergeCell ref="BQ8:BU8"/>
    <mergeCell ref="BY8:CA8"/>
    <mergeCell ref="BQ16:BU16"/>
    <mergeCell ref="BY16:CA16"/>
    <mergeCell ref="BV18:BX18"/>
    <mergeCell ref="BY18:CA18"/>
    <mergeCell ref="BQ17:BU17"/>
    <mergeCell ref="BV17:BX17"/>
    <mergeCell ref="BY17:CA17"/>
    <mergeCell ref="BV8:BX8"/>
    <mergeCell ref="BV9:BX9"/>
    <mergeCell ref="BQ10:BU10"/>
    <mergeCell ref="BY10:CA10"/>
    <mergeCell ref="BV10:BX10"/>
    <mergeCell ref="BV11:BX11"/>
    <mergeCell ref="CJ16:CL16"/>
    <mergeCell ref="BV19:BX19"/>
    <mergeCell ref="BQ14:BU14"/>
    <mergeCell ref="BY14:CA14"/>
    <mergeCell ref="BV14:BX14"/>
    <mergeCell ref="BY11:CA11"/>
    <mergeCell ref="CB11:CF11"/>
    <mergeCell ref="CG11:CI11"/>
    <mergeCell ref="BQ18:BU18"/>
    <mergeCell ref="CB9:CF9"/>
    <mergeCell ref="CJ9:CL9"/>
    <mergeCell ref="CB19:CF19"/>
    <mergeCell ref="CJ19:CL19"/>
    <mergeCell ref="CG15:CI15"/>
    <mergeCell ref="CJ15:CL15"/>
    <mergeCell ref="CJ10:CL10"/>
    <mergeCell ref="CG10:CI10"/>
    <mergeCell ref="CJ11:CL11"/>
    <mergeCell ref="CJ12:CL12"/>
    <mergeCell ref="CG6:CI7"/>
    <mergeCell ref="CB7:CF7"/>
    <mergeCell ref="CB8:CF8"/>
    <mergeCell ref="CJ8:CL8"/>
    <mergeCell ref="CG8:CI8"/>
    <mergeCell ref="CB6:CC6"/>
    <mergeCell ref="CE6:CF6"/>
    <mergeCell ref="CJ6:CL7"/>
    <mergeCell ref="B1:W2"/>
    <mergeCell ref="CG19:CI19"/>
    <mergeCell ref="CB14:CF14"/>
    <mergeCell ref="CG14:CI14"/>
    <mergeCell ref="CB12:CF12"/>
    <mergeCell ref="CG12:CI12"/>
    <mergeCell ref="CG9:CI9"/>
    <mergeCell ref="CB10:CF10"/>
    <mergeCell ref="CG16:CI16"/>
    <mergeCell ref="C12:H12"/>
    <mergeCell ref="Y12:AC12"/>
    <mergeCell ref="AD12:AF12"/>
    <mergeCell ref="BV16:BX16"/>
    <mergeCell ref="CB16:CF16"/>
    <mergeCell ref="BV12:BX12"/>
    <mergeCell ref="BY12:CA12"/>
    <mergeCell ref="Y16:AC16"/>
    <mergeCell ref="AU12:AY12"/>
    <mergeCell ref="BC12:BE12"/>
    <mergeCell ref="BF12:BJ12"/>
    <mergeCell ref="N18:R18"/>
    <mergeCell ref="S18:U18"/>
    <mergeCell ref="Y18:AC18"/>
    <mergeCell ref="AD18:AF18"/>
    <mergeCell ref="AJ18:AN18"/>
    <mergeCell ref="BF18:BJ18"/>
    <mergeCell ref="BK18:BM18"/>
    <mergeCell ref="AO18:AQ18"/>
    <mergeCell ref="AR18:AT18"/>
    <mergeCell ref="AU18:AY18"/>
    <mergeCell ref="AZ18:BB18"/>
    <mergeCell ref="I17:M17"/>
    <mergeCell ref="N17:R17"/>
    <mergeCell ref="S17:U17"/>
    <mergeCell ref="V17:X17"/>
    <mergeCell ref="Y17:AC17"/>
    <mergeCell ref="AD17:AF17"/>
    <mergeCell ref="BC18:BE18"/>
    <mergeCell ref="AJ17:AN17"/>
    <mergeCell ref="AO17:AQ17"/>
    <mergeCell ref="AR17:AT17"/>
    <mergeCell ref="AU17:AY17"/>
    <mergeCell ref="AZ17:BB17"/>
    <mergeCell ref="BC17:BE17"/>
    <mergeCell ref="AG18:AI18"/>
    <mergeCell ref="CJ17:CL17"/>
    <mergeCell ref="C13:H13"/>
    <mergeCell ref="I13:M13"/>
    <mergeCell ref="N13:R13"/>
    <mergeCell ref="S13:U13"/>
    <mergeCell ref="V13:X13"/>
    <mergeCell ref="Y13:AC13"/>
    <mergeCell ref="AD13:AF13"/>
    <mergeCell ref="BF13:BJ13"/>
    <mergeCell ref="BK13:BM13"/>
    <mergeCell ref="AJ13:AN13"/>
    <mergeCell ref="AO13:AQ13"/>
    <mergeCell ref="AR13:AT13"/>
    <mergeCell ref="AU13:AY13"/>
    <mergeCell ref="CB13:CF13"/>
    <mergeCell ref="CG13:CI13"/>
    <mergeCell ref="CJ13:CL13"/>
    <mergeCell ref="D15:H15"/>
    <mergeCell ref="BN13:BP13"/>
    <mergeCell ref="BQ13:BU13"/>
    <mergeCell ref="BV13:BX13"/>
    <mergeCell ref="BY13:CA13"/>
    <mergeCell ref="AZ13:BB13"/>
    <mergeCell ref="BC13:BE13"/>
    <mergeCell ref="AJ27:AO27"/>
    <mergeCell ref="AP27:AT27"/>
    <mergeCell ref="AC27:AH27"/>
    <mergeCell ref="V27:AB27"/>
    <mergeCell ref="CH27:CL27"/>
    <mergeCell ref="AU27:AZ27"/>
    <mergeCell ref="BA27:BE27"/>
    <mergeCell ref="BF27:BK27"/>
    <mergeCell ref="BL27:BP27"/>
    <mergeCell ref="BQ27:BV27"/>
    <mergeCell ref="BW27:CA27"/>
    <mergeCell ref="CB27:CG27"/>
  </mergeCells>
  <printOptions/>
  <pageMargins left="0.7874015748031497" right="0.1968503937007874" top="0.5905511811023623" bottom="0.3937007874015748" header="0.5118110236220472" footer="0.1968503937007874"/>
  <pageSetup horizontalDpi="600" verticalDpi="600" orientation="landscape" paperSize="9" scale="79" r:id="rId1"/>
  <headerFooter alignWithMargins="0">
    <oddFooter>&amp;C&amp;9 3/10&amp;R&amp;9&amp;A</oddFooter>
  </headerFooter>
</worksheet>
</file>

<file path=xl/worksheets/sheet6.xml><?xml version="1.0" encoding="utf-8"?>
<worksheet xmlns="http://schemas.openxmlformats.org/spreadsheetml/2006/main" xmlns:r="http://schemas.openxmlformats.org/officeDocument/2006/relationships">
  <dimension ref="A1:CN53"/>
  <sheetViews>
    <sheetView view="pageBreakPreview" zoomScale="95" zoomScaleSheetLayoutView="95" workbookViewId="0" topLeftCell="A15">
      <selection activeCell="AK28" sqref="AK28"/>
    </sheetView>
  </sheetViews>
  <sheetFormatPr defaultColWidth="9.00390625" defaultRowHeight="13.5"/>
  <cols>
    <col min="1" max="90" width="1.875" style="1" customWidth="1"/>
    <col min="91" max="92" width="2.125" style="1" customWidth="1"/>
    <col min="93" max="16384" width="9.00390625" style="1" customWidth="1"/>
  </cols>
  <sheetData>
    <row r="1" spans="1:92" ht="13.5" customHeight="1">
      <c r="A1" s="16"/>
      <c r="B1" s="415" t="s">
        <v>26</v>
      </c>
      <c r="C1" s="415"/>
      <c r="D1" s="415"/>
      <c r="E1" s="415"/>
      <c r="F1" s="415"/>
      <c r="G1" s="415"/>
      <c r="H1" s="415"/>
      <c r="I1" s="415"/>
      <c r="J1" s="415"/>
      <c r="K1" s="415"/>
      <c r="L1" s="415"/>
      <c r="M1" s="415"/>
      <c r="N1" s="415"/>
      <c r="O1" s="415"/>
      <c r="P1" s="415"/>
      <c r="Q1" s="415"/>
      <c r="R1" s="415"/>
      <c r="S1" s="415"/>
      <c r="T1" s="415"/>
      <c r="U1" s="415"/>
      <c r="V1" s="415"/>
      <c r="W1" s="415"/>
      <c r="X1" s="16"/>
      <c r="Y1" s="16"/>
      <c r="Z1" s="26"/>
      <c r="AA1" s="26"/>
      <c r="AB1" s="26"/>
      <c r="AC1" s="16"/>
      <c r="AD1" s="16"/>
      <c r="AE1" s="16"/>
      <c r="AF1" s="26"/>
      <c r="AG1" s="26"/>
      <c r="AH1" s="26"/>
      <c r="AI1" s="26"/>
      <c r="AJ1" s="26"/>
      <c r="AK1" s="26"/>
      <c r="AL1" s="26"/>
      <c r="AM1" s="26"/>
      <c r="AN1" s="26"/>
      <c r="AO1" s="26"/>
      <c r="AP1" s="26"/>
      <c r="AQ1" s="26"/>
      <c r="AR1" s="26"/>
      <c r="AS1" s="26"/>
      <c r="AT1" s="26"/>
      <c r="AU1" s="26"/>
      <c r="AV1" s="26"/>
      <c r="AW1" s="16"/>
      <c r="AX1" s="16"/>
      <c r="AY1" s="16"/>
      <c r="AZ1" s="16"/>
      <c r="BA1" s="16"/>
      <c r="BB1" s="16"/>
      <c r="BC1" s="16"/>
      <c r="BD1" s="16"/>
      <c r="BE1" s="16"/>
      <c r="BF1" s="16"/>
      <c r="BG1" s="16"/>
      <c r="BH1" s="16"/>
      <c r="BI1" s="16"/>
      <c r="BJ1" s="16"/>
      <c r="BK1" s="16"/>
      <c r="BL1" s="16"/>
      <c r="BM1" s="16"/>
      <c r="BN1" s="16"/>
      <c r="BO1" s="16"/>
      <c r="BP1" s="16"/>
      <c r="BQ1" s="16"/>
      <c r="BR1" s="16"/>
      <c r="BS1" s="16"/>
      <c r="BT1" s="417" t="s">
        <v>263</v>
      </c>
      <c r="BU1" s="417"/>
      <c r="BV1" s="417"/>
      <c r="BW1" s="417"/>
      <c r="BX1" s="417"/>
      <c r="BY1" s="416">
        <f>'表紙'!AM24</f>
        <v>0</v>
      </c>
      <c r="BZ1" s="416"/>
      <c r="CA1" s="416"/>
      <c r="CB1" s="416"/>
      <c r="CC1" s="416"/>
      <c r="CD1" s="416"/>
      <c r="CE1" s="416"/>
      <c r="CF1" s="416"/>
      <c r="CG1" s="416"/>
      <c r="CH1" s="416"/>
      <c r="CI1" s="416"/>
      <c r="CJ1" s="416"/>
      <c r="CK1" s="416"/>
      <c r="CL1" s="416"/>
      <c r="CM1" s="16"/>
      <c r="CN1" s="16"/>
    </row>
    <row r="2" spans="1:92" ht="13.5" customHeight="1">
      <c r="A2" s="16"/>
      <c r="B2" s="415"/>
      <c r="C2" s="415"/>
      <c r="D2" s="415"/>
      <c r="E2" s="415"/>
      <c r="F2" s="415"/>
      <c r="G2" s="415"/>
      <c r="H2" s="415"/>
      <c r="I2" s="415"/>
      <c r="J2" s="415"/>
      <c r="K2" s="415"/>
      <c r="L2" s="415"/>
      <c r="M2" s="415"/>
      <c r="N2" s="415"/>
      <c r="O2" s="415"/>
      <c r="P2" s="415"/>
      <c r="Q2" s="415"/>
      <c r="R2" s="415"/>
      <c r="S2" s="415"/>
      <c r="T2" s="415"/>
      <c r="U2" s="415"/>
      <c r="V2" s="415"/>
      <c r="W2" s="415"/>
      <c r="X2" s="16"/>
      <c r="Y2" s="16"/>
      <c r="Z2" s="16"/>
      <c r="AA2" s="16"/>
      <c r="AB2" s="16"/>
      <c r="AC2" s="419" t="s">
        <v>266</v>
      </c>
      <c r="AD2" s="419"/>
      <c r="AE2" s="419"/>
      <c r="AF2" s="79">
        <f>IF('表紙'!BX2="","",'表紙'!BX2)</f>
      </c>
      <c r="AG2" s="79" t="s">
        <v>243</v>
      </c>
      <c r="AH2" s="79">
        <f>IF('表紙'!CB2="","",'表紙'!CB2)</f>
      </c>
      <c r="AI2" s="79" t="s">
        <v>267</v>
      </c>
      <c r="AJ2" s="79">
        <f>IF('表紙'!CF2="","",'表紙'!CF2)</f>
      </c>
      <c r="AK2" s="79" t="s">
        <v>241</v>
      </c>
      <c r="AL2" s="79"/>
      <c r="AM2" s="419" t="s">
        <v>268</v>
      </c>
      <c r="AN2" s="419"/>
      <c r="AO2" s="419"/>
      <c r="AP2" s="79">
        <f>IF('表紙'!BX3="","",'表紙'!BX3)</f>
      </c>
      <c r="AQ2" s="79" t="s">
        <v>243</v>
      </c>
      <c r="AR2" s="79">
        <f>IF('表紙'!CB3="","",'表紙'!CB3)</f>
      </c>
      <c r="AS2" s="79" t="s">
        <v>267</v>
      </c>
      <c r="AT2" s="79">
        <f>IF('表紙'!CF3="","",'表紙'!CF3)</f>
      </c>
      <c r="AU2" s="79" t="s">
        <v>269</v>
      </c>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row>
    <row r="3" spans="1:92" ht="13.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row>
    <row r="4" spans="1:92" ht="13.5">
      <c r="A4" s="16"/>
      <c r="B4" s="48" t="s">
        <v>52</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row>
    <row r="5" spans="1:92" ht="14.25" thickBo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418" t="s">
        <v>196</v>
      </c>
      <c r="CH5" s="418"/>
      <c r="CI5" s="418"/>
      <c r="CJ5" s="418"/>
      <c r="CK5" s="418"/>
      <c r="CL5" s="418"/>
      <c r="CM5" s="16"/>
      <c r="CN5" s="16"/>
    </row>
    <row r="6" spans="1:92" ht="13.5">
      <c r="A6" s="409" t="s">
        <v>17</v>
      </c>
      <c r="B6" s="386"/>
      <c r="C6" s="386"/>
      <c r="D6" s="386"/>
      <c r="E6" s="386"/>
      <c r="F6" s="386"/>
      <c r="G6" s="386"/>
      <c r="H6" s="387"/>
      <c r="I6" s="409">
        <f>'売上高'!I6</f>
        <v>0</v>
      </c>
      <c r="J6" s="386"/>
      <c r="K6" s="82" t="s">
        <v>24</v>
      </c>
      <c r="L6" s="386">
        <f>'売上高'!L6</f>
        <v>0</v>
      </c>
      <c r="M6" s="387"/>
      <c r="N6" s="409">
        <f>I6+1</f>
        <v>1</v>
      </c>
      <c r="O6" s="386"/>
      <c r="P6" s="82" t="s">
        <v>24</v>
      </c>
      <c r="Q6" s="386">
        <f>L6</f>
        <v>0</v>
      </c>
      <c r="R6" s="387"/>
      <c r="S6" s="371" t="s">
        <v>163</v>
      </c>
      <c r="T6" s="372"/>
      <c r="U6" s="373"/>
      <c r="V6" s="370" t="s">
        <v>14</v>
      </c>
      <c r="W6" s="370"/>
      <c r="X6" s="370"/>
      <c r="Y6" s="409">
        <f>N6+1</f>
        <v>2</v>
      </c>
      <c r="Z6" s="386"/>
      <c r="AA6" s="82" t="s">
        <v>25</v>
      </c>
      <c r="AB6" s="386">
        <f>L6</f>
        <v>0</v>
      </c>
      <c r="AC6" s="387"/>
      <c r="AD6" s="371" t="s">
        <v>163</v>
      </c>
      <c r="AE6" s="372"/>
      <c r="AF6" s="373"/>
      <c r="AG6" s="370" t="s">
        <v>14</v>
      </c>
      <c r="AH6" s="370"/>
      <c r="AI6" s="406"/>
      <c r="AJ6" s="393">
        <f>Y6+1</f>
        <v>3</v>
      </c>
      <c r="AK6" s="377"/>
      <c r="AL6" s="83" t="s">
        <v>25</v>
      </c>
      <c r="AM6" s="377">
        <f>AB6</f>
        <v>0</v>
      </c>
      <c r="AN6" s="378"/>
      <c r="AO6" s="382" t="s">
        <v>163</v>
      </c>
      <c r="AP6" s="383"/>
      <c r="AQ6" s="384"/>
      <c r="AR6" s="379" t="s">
        <v>14</v>
      </c>
      <c r="AS6" s="379"/>
      <c r="AT6" s="380"/>
      <c r="AU6" s="393">
        <f>AJ6+1</f>
        <v>4</v>
      </c>
      <c r="AV6" s="377"/>
      <c r="AW6" s="83" t="s">
        <v>25</v>
      </c>
      <c r="AX6" s="377">
        <f>L6</f>
        <v>0</v>
      </c>
      <c r="AY6" s="378"/>
      <c r="AZ6" s="382" t="s">
        <v>163</v>
      </c>
      <c r="BA6" s="383"/>
      <c r="BB6" s="384"/>
      <c r="BC6" s="379" t="s">
        <v>14</v>
      </c>
      <c r="BD6" s="379"/>
      <c r="BE6" s="380"/>
      <c r="BF6" s="393">
        <f>AU6+1</f>
        <v>5</v>
      </c>
      <c r="BG6" s="377"/>
      <c r="BH6" s="83" t="s">
        <v>25</v>
      </c>
      <c r="BI6" s="377">
        <f>L6</f>
        <v>0</v>
      </c>
      <c r="BJ6" s="378"/>
      <c r="BK6" s="382" t="s">
        <v>163</v>
      </c>
      <c r="BL6" s="383"/>
      <c r="BM6" s="384"/>
      <c r="BN6" s="379" t="s">
        <v>14</v>
      </c>
      <c r="BO6" s="379"/>
      <c r="BP6" s="380"/>
      <c r="BQ6" s="393">
        <f>BF6+1</f>
        <v>6</v>
      </c>
      <c r="BR6" s="377"/>
      <c r="BS6" s="83" t="s">
        <v>25</v>
      </c>
      <c r="BT6" s="377">
        <f>L6</f>
        <v>0</v>
      </c>
      <c r="BU6" s="378"/>
      <c r="BV6" s="382" t="s">
        <v>163</v>
      </c>
      <c r="BW6" s="383"/>
      <c r="BX6" s="384"/>
      <c r="BY6" s="379" t="s">
        <v>14</v>
      </c>
      <c r="BZ6" s="379"/>
      <c r="CA6" s="380"/>
      <c r="CB6" s="393">
        <f>BQ6+1</f>
        <v>7</v>
      </c>
      <c r="CC6" s="377"/>
      <c r="CD6" s="83" t="s">
        <v>25</v>
      </c>
      <c r="CE6" s="377">
        <f>L6</f>
        <v>0</v>
      </c>
      <c r="CF6" s="378"/>
      <c r="CG6" s="382" t="s">
        <v>163</v>
      </c>
      <c r="CH6" s="383"/>
      <c r="CI6" s="384"/>
      <c r="CJ6" s="379" t="s">
        <v>14</v>
      </c>
      <c r="CK6" s="379"/>
      <c r="CL6" s="380"/>
      <c r="CM6" s="16"/>
      <c r="CN6" s="16"/>
    </row>
    <row r="7" spans="1:92" ht="13.5">
      <c r="A7" s="411"/>
      <c r="B7" s="412"/>
      <c r="C7" s="412"/>
      <c r="D7" s="412"/>
      <c r="E7" s="412"/>
      <c r="F7" s="412"/>
      <c r="G7" s="412"/>
      <c r="H7" s="413"/>
      <c r="I7" s="363" t="s">
        <v>16</v>
      </c>
      <c r="J7" s="364"/>
      <c r="K7" s="364"/>
      <c r="L7" s="364"/>
      <c r="M7" s="365"/>
      <c r="N7" s="363" t="s">
        <v>16</v>
      </c>
      <c r="O7" s="364"/>
      <c r="P7" s="364"/>
      <c r="Q7" s="364"/>
      <c r="R7" s="365"/>
      <c r="S7" s="374"/>
      <c r="T7" s="375"/>
      <c r="U7" s="376"/>
      <c r="V7" s="370"/>
      <c r="W7" s="370"/>
      <c r="X7" s="370"/>
      <c r="Y7" s="363" t="s">
        <v>16</v>
      </c>
      <c r="Z7" s="364"/>
      <c r="AA7" s="364"/>
      <c r="AB7" s="364"/>
      <c r="AC7" s="365"/>
      <c r="AD7" s="374"/>
      <c r="AE7" s="375"/>
      <c r="AF7" s="376"/>
      <c r="AG7" s="370"/>
      <c r="AH7" s="370"/>
      <c r="AI7" s="406"/>
      <c r="AJ7" s="394" t="s">
        <v>18</v>
      </c>
      <c r="AK7" s="364"/>
      <c r="AL7" s="364"/>
      <c r="AM7" s="364"/>
      <c r="AN7" s="365"/>
      <c r="AO7" s="374"/>
      <c r="AP7" s="375"/>
      <c r="AQ7" s="376"/>
      <c r="AR7" s="370"/>
      <c r="AS7" s="370"/>
      <c r="AT7" s="381"/>
      <c r="AU7" s="394" t="s">
        <v>18</v>
      </c>
      <c r="AV7" s="364"/>
      <c r="AW7" s="364"/>
      <c r="AX7" s="364"/>
      <c r="AY7" s="365"/>
      <c r="AZ7" s="374"/>
      <c r="BA7" s="375"/>
      <c r="BB7" s="376"/>
      <c r="BC7" s="370"/>
      <c r="BD7" s="370"/>
      <c r="BE7" s="381"/>
      <c r="BF7" s="394" t="s">
        <v>18</v>
      </c>
      <c r="BG7" s="364"/>
      <c r="BH7" s="364"/>
      <c r="BI7" s="364"/>
      <c r="BJ7" s="365"/>
      <c r="BK7" s="374"/>
      <c r="BL7" s="375"/>
      <c r="BM7" s="376"/>
      <c r="BN7" s="370"/>
      <c r="BO7" s="370"/>
      <c r="BP7" s="381"/>
      <c r="BQ7" s="394" t="s">
        <v>18</v>
      </c>
      <c r="BR7" s="364"/>
      <c r="BS7" s="364"/>
      <c r="BT7" s="364"/>
      <c r="BU7" s="365"/>
      <c r="BV7" s="374"/>
      <c r="BW7" s="375"/>
      <c r="BX7" s="376"/>
      <c r="BY7" s="370"/>
      <c r="BZ7" s="370"/>
      <c r="CA7" s="381"/>
      <c r="CB7" s="394" t="s">
        <v>18</v>
      </c>
      <c r="CC7" s="364"/>
      <c r="CD7" s="364"/>
      <c r="CE7" s="364"/>
      <c r="CF7" s="365"/>
      <c r="CG7" s="374"/>
      <c r="CH7" s="375"/>
      <c r="CI7" s="376"/>
      <c r="CJ7" s="370"/>
      <c r="CK7" s="370"/>
      <c r="CL7" s="381"/>
      <c r="CM7" s="16"/>
      <c r="CN7" s="16"/>
    </row>
    <row r="8" spans="1:92" ht="13.5">
      <c r="A8" s="392" t="s">
        <v>29</v>
      </c>
      <c r="B8" s="392"/>
      <c r="C8" s="392"/>
      <c r="D8" s="392"/>
      <c r="E8" s="392"/>
      <c r="F8" s="392"/>
      <c r="G8" s="392"/>
      <c r="H8" s="392"/>
      <c r="I8" s="461"/>
      <c r="J8" s="461"/>
      <c r="K8" s="461"/>
      <c r="L8" s="461"/>
      <c r="M8" s="462"/>
      <c r="N8" s="461"/>
      <c r="O8" s="461"/>
      <c r="P8" s="461"/>
      <c r="Q8" s="461"/>
      <c r="R8" s="462"/>
      <c r="S8" s="463">
        <f>IF(N8="","",N8/'売上高'!$N$8)</f>
      </c>
      <c r="T8" s="464"/>
      <c r="U8" s="465"/>
      <c r="V8" s="366">
        <f>IF(N8="","",N8-I8)</f>
      </c>
      <c r="W8" s="366"/>
      <c r="X8" s="366"/>
      <c r="Y8" s="461"/>
      <c r="Z8" s="461"/>
      <c r="AA8" s="461"/>
      <c r="AB8" s="461"/>
      <c r="AC8" s="462"/>
      <c r="AD8" s="463">
        <f>IF(Y8="","",Y8/'売上高'!$Y$8)</f>
      </c>
      <c r="AE8" s="464"/>
      <c r="AF8" s="465"/>
      <c r="AG8" s="366">
        <f>IF(Y8="","",Y8-N8)</f>
      </c>
      <c r="AH8" s="366"/>
      <c r="AI8" s="405"/>
      <c r="AJ8" s="469">
        <f>SUM(AJ9:AN18)</f>
        <v>0</v>
      </c>
      <c r="AK8" s="470"/>
      <c r="AL8" s="470"/>
      <c r="AM8" s="470"/>
      <c r="AN8" s="471"/>
      <c r="AO8" s="463">
        <f>IF(AJ8=0,"",AJ8/'売上高'!$AJ$8)</f>
      </c>
      <c r="AP8" s="464"/>
      <c r="AQ8" s="465"/>
      <c r="AR8" s="366">
        <f>IF(AJ8=0,"",AJ8-Y8)</f>
      </c>
      <c r="AS8" s="366"/>
      <c r="AT8" s="385"/>
      <c r="AU8" s="469">
        <f>SUM(AU9:AY18)</f>
        <v>0</v>
      </c>
      <c r="AV8" s="470"/>
      <c r="AW8" s="470"/>
      <c r="AX8" s="470"/>
      <c r="AY8" s="471"/>
      <c r="AZ8" s="463">
        <f>IF(AU8=0,"",AU8/'売上高'!$AU$8)</f>
      </c>
      <c r="BA8" s="464"/>
      <c r="BB8" s="465"/>
      <c r="BC8" s="366">
        <f>IF(AU8=0,"",AU8-AJ8)</f>
      </c>
      <c r="BD8" s="366"/>
      <c r="BE8" s="385"/>
      <c r="BF8" s="469">
        <f>SUM(BF9:BJ18)</f>
        <v>0</v>
      </c>
      <c r="BG8" s="470"/>
      <c r="BH8" s="470"/>
      <c r="BI8" s="470"/>
      <c r="BJ8" s="471"/>
      <c r="BK8" s="463">
        <f>IF(BF8=0,"",BF8/'売上高'!$BF$8)</f>
      </c>
      <c r="BL8" s="464"/>
      <c r="BM8" s="465"/>
      <c r="BN8" s="366">
        <f>IF(BF8=0,"",BF8-AU8)</f>
      </c>
      <c r="BO8" s="366"/>
      <c r="BP8" s="385"/>
      <c r="BQ8" s="469">
        <f>SUM(BQ9:BU18)</f>
        <v>0</v>
      </c>
      <c r="BR8" s="470"/>
      <c r="BS8" s="470"/>
      <c r="BT8" s="470"/>
      <c r="BU8" s="471"/>
      <c r="BV8" s="463">
        <f>IF(BQ8=0,"",BQ8/'売上高'!$BQ$8)</f>
      </c>
      <c r="BW8" s="464"/>
      <c r="BX8" s="465"/>
      <c r="BY8" s="366">
        <f>IF(BQ8=0,"",BQ8-BF8)</f>
      </c>
      <c r="BZ8" s="366"/>
      <c r="CA8" s="385"/>
      <c r="CB8" s="469">
        <f>SUM(CB9:CF18)</f>
        <v>0</v>
      </c>
      <c r="CC8" s="470"/>
      <c r="CD8" s="470"/>
      <c r="CE8" s="470"/>
      <c r="CF8" s="471"/>
      <c r="CG8" s="463">
        <f>IF(CB8=0,"",CB8/'売上高'!$CB$8)</f>
      </c>
      <c r="CH8" s="464"/>
      <c r="CI8" s="465"/>
      <c r="CJ8" s="366">
        <f>IF(CB8=0,"",CB8-BQ8)</f>
      </c>
      <c r="CK8" s="366"/>
      <c r="CL8" s="385"/>
      <c r="CM8" s="16"/>
      <c r="CN8" s="16"/>
    </row>
    <row r="9" spans="1:92" ht="13.5">
      <c r="A9" s="414" t="s">
        <v>22</v>
      </c>
      <c r="B9" s="414"/>
      <c r="C9" s="468" t="s">
        <v>60</v>
      </c>
      <c r="D9" s="468"/>
      <c r="E9" s="468"/>
      <c r="F9" s="468"/>
      <c r="G9" s="468"/>
      <c r="H9" s="468"/>
      <c r="I9" s="461"/>
      <c r="J9" s="461"/>
      <c r="K9" s="461"/>
      <c r="L9" s="461"/>
      <c r="M9" s="462"/>
      <c r="N9" s="461"/>
      <c r="O9" s="461"/>
      <c r="P9" s="461"/>
      <c r="Q9" s="461"/>
      <c r="R9" s="462"/>
      <c r="S9" s="463">
        <f>IF(N9="","",N9/$N$8)</f>
      </c>
      <c r="T9" s="464"/>
      <c r="U9" s="465"/>
      <c r="V9" s="366">
        <f aca="true" t="shared" si="0" ref="V9:V17">IF(N9="","",N9-I9)</f>
      </c>
      <c r="W9" s="366"/>
      <c r="X9" s="366"/>
      <c r="Y9" s="461"/>
      <c r="Z9" s="461"/>
      <c r="AA9" s="461"/>
      <c r="AB9" s="461"/>
      <c r="AC9" s="462"/>
      <c r="AD9" s="463">
        <f>IF(Y9="","",Y9/$Y$8)</f>
      </c>
      <c r="AE9" s="464"/>
      <c r="AF9" s="465"/>
      <c r="AG9" s="366">
        <f aca="true" t="shared" si="1" ref="AG9:AG17">IF(Y9="","",Y9-N9)</f>
      </c>
      <c r="AH9" s="366"/>
      <c r="AI9" s="405"/>
      <c r="AJ9" s="475"/>
      <c r="AK9" s="461"/>
      <c r="AL9" s="461"/>
      <c r="AM9" s="461"/>
      <c r="AN9" s="462"/>
      <c r="AO9" s="429">
        <f>IF(AJ9="","",AJ9/$AJ$8)</f>
      </c>
      <c r="AP9" s="429"/>
      <c r="AQ9" s="429"/>
      <c r="AR9" s="366">
        <f>IF(AJ9="","",AJ9-Y9)</f>
      </c>
      <c r="AS9" s="366"/>
      <c r="AT9" s="385"/>
      <c r="AU9" s="475"/>
      <c r="AV9" s="461"/>
      <c r="AW9" s="461"/>
      <c r="AX9" s="461"/>
      <c r="AY9" s="462"/>
      <c r="AZ9" s="429">
        <f>IF(AU9="","",AU9/$AU$8)</f>
      </c>
      <c r="BA9" s="429"/>
      <c r="BB9" s="429"/>
      <c r="BC9" s="366">
        <f>IF(AU9="","",AU9-AJ9)</f>
      </c>
      <c r="BD9" s="366"/>
      <c r="BE9" s="385"/>
      <c r="BF9" s="475"/>
      <c r="BG9" s="461"/>
      <c r="BH9" s="461"/>
      <c r="BI9" s="461"/>
      <c r="BJ9" s="462"/>
      <c r="BK9" s="429">
        <f>IF(BF9="","",BF9/$BF$8)</f>
      </c>
      <c r="BL9" s="429"/>
      <c r="BM9" s="429"/>
      <c r="BN9" s="366">
        <f>IF(BF9="","",BF9-AU9)</f>
      </c>
      <c r="BO9" s="366"/>
      <c r="BP9" s="385"/>
      <c r="BQ9" s="475"/>
      <c r="BR9" s="461"/>
      <c r="BS9" s="461"/>
      <c r="BT9" s="461"/>
      <c r="BU9" s="462"/>
      <c r="BV9" s="429">
        <f>IF(BQ9="","",BQ9/$BQ$8)</f>
      </c>
      <c r="BW9" s="429"/>
      <c r="BX9" s="429"/>
      <c r="BY9" s="366">
        <f>IF(BQ9="","",BQ9-BF9)</f>
      </c>
      <c r="BZ9" s="366"/>
      <c r="CA9" s="385"/>
      <c r="CB9" s="475"/>
      <c r="CC9" s="461"/>
      <c r="CD9" s="461"/>
      <c r="CE9" s="461"/>
      <c r="CF9" s="462"/>
      <c r="CG9" s="429">
        <f>IF(CB9="","",CB9/$CB$8)</f>
      </c>
      <c r="CH9" s="429"/>
      <c r="CI9" s="429"/>
      <c r="CJ9" s="366">
        <f>IF(CB9="","",CB9-BQ9)</f>
      </c>
      <c r="CK9" s="366"/>
      <c r="CL9" s="385"/>
      <c r="CM9" s="16"/>
      <c r="CN9" s="16"/>
    </row>
    <row r="10" spans="1:92" ht="13.5">
      <c r="A10" s="414"/>
      <c r="B10" s="414"/>
      <c r="C10" s="468" t="s">
        <v>61</v>
      </c>
      <c r="D10" s="468"/>
      <c r="E10" s="468"/>
      <c r="F10" s="468"/>
      <c r="G10" s="468"/>
      <c r="H10" s="468"/>
      <c r="I10" s="461"/>
      <c r="J10" s="461"/>
      <c r="K10" s="461"/>
      <c r="L10" s="461"/>
      <c r="M10" s="462"/>
      <c r="N10" s="461"/>
      <c r="O10" s="461"/>
      <c r="P10" s="461"/>
      <c r="Q10" s="461"/>
      <c r="R10" s="462"/>
      <c r="S10" s="463">
        <f aca="true" t="shared" si="2" ref="S10:S17">IF(N10="","",N10/$N$8)</f>
      </c>
      <c r="T10" s="464"/>
      <c r="U10" s="465"/>
      <c r="V10" s="366">
        <f t="shared" si="0"/>
      </c>
      <c r="W10" s="366"/>
      <c r="X10" s="366"/>
      <c r="Y10" s="461"/>
      <c r="Z10" s="461"/>
      <c r="AA10" s="461"/>
      <c r="AB10" s="461"/>
      <c r="AC10" s="462"/>
      <c r="AD10" s="463">
        <f aca="true" t="shared" si="3" ref="AD10:AD17">IF(Y10="","",Y10/$Y$8)</f>
      </c>
      <c r="AE10" s="464"/>
      <c r="AF10" s="465"/>
      <c r="AG10" s="366">
        <f t="shared" si="1"/>
      </c>
      <c r="AH10" s="366"/>
      <c r="AI10" s="405"/>
      <c r="AJ10" s="475"/>
      <c r="AK10" s="461"/>
      <c r="AL10" s="461"/>
      <c r="AM10" s="461"/>
      <c r="AN10" s="462"/>
      <c r="AO10" s="429">
        <f aca="true" t="shared" si="4" ref="AO10:AO18">IF(AJ10="","",AJ10/$AJ$8)</f>
      </c>
      <c r="AP10" s="429"/>
      <c r="AQ10" s="429"/>
      <c r="AR10" s="366">
        <f aca="true" t="shared" si="5" ref="AR10:AR18">IF(AJ10="","",AJ10-Y10)</f>
      </c>
      <c r="AS10" s="366"/>
      <c r="AT10" s="385"/>
      <c r="AU10" s="475"/>
      <c r="AV10" s="461"/>
      <c r="AW10" s="461"/>
      <c r="AX10" s="461"/>
      <c r="AY10" s="462"/>
      <c r="AZ10" s="429">
        <f aca="true" t="shared" si="6" ref="AZ10:AZ18">IF(AU10="","",AU10/$AU$8)</f>
      </c>
      <c r="BA10" s="429"/>
      <c r="BB10" s="429"/>
      <c r="BC10" s="366">
        <f aca="true" t="shared" si="7" ref="BC10:BC18">IF(AU10="","",AU10-AJ10)</f>
      </c>
      <c r="BD10" s="366"/>
      <c r="BE10" s="385"/>
      <c r="BF10" s="475"/>
      <c r="BG10" s="461"/>
      <c r="BH10" s="461"/>
      <c r="BI10" s="461"/>
      <c r="BJ10" s="462"/>
      <c r="BK10" s="429">
        <f aca="true" t="shared" si="8" ref="BK10:BK18">IF(BF10="","",BF10/$BF$8)</f>
      </c>
      <c r="BL10" s="429"/>
      <c r="BM10" s="429"/>
      <c r="BN10" s="366">
        <f aca="true" t="shared" si="9" ref="BN10:BN18">IF(BF10="","",BF10-AU10)</f>
      </c>
      <c r="BO10" s="366"/>
      <c r="BP10" s="385"/>
      <c r="BQ10" s="475"/>
      <c r="BR10" s="461"/>
      <c r="BS10" s="461"/>
      <c r="BT10" s="461"/>
      <c r="BU10" s="462"/>
      <c r="BV10" s="429">
        <f aca="true" t="shared" si="10" ref="BV10:BV18">IF(BQ10="","",BQ10/$BQ$8)</f>
      </c>
      <c r="BW10" s="429"/>
      <c r="BX10" s="429"/>
      <c r="BY10" s="366">
        <f aca="true" t="shared" si="11" ref="BY10:BY18">IF(BQ10="","",BQ10-BF10)</f>
      </c>
      <c r="BZ10" s="366"/>
      <c r="CA10" s="385"/>
      <c r="CB10" s="475"/>
      <c r="CC10" s="461"/>
      <c r="CD10" s="461"/>
      <c r="CE10" s="461"/>
      <c r="CF10" s="462"/>
      <c r="CG10" s="429">
        <f aca="true" t="shared" si="12" ref="CG10:CG18">IF(CB10="","",CB10/$CB$8)</f>
      </c>
      <c r="CH10" s="429"/>
      <c r="CI10" s="429"/>
      <c r="CJ10" s="366">
        <f aca="true" t="shared" si="13" ref="CJ10:CJ18">IF(CB10="","",CB10-BQ10)</f>
      </c>
      <c r="CK10" s="366"/>
      <c r="CL10" s="385"/>
      <c r="CM10" s="16"/>
      <c r="CN10" s="16"/>
    </row>
    <row r="11" spans="1:92" ht="13.5">
      <c r="A11" s="414"/>
      <c r="B11" s="414"/>
      <c r="C11" s="468" t="s">
        <v>261</v>
      </c>
      <c r="D11" s="468"/>
      <c r="E11" s="468"/>
      <c r="F11" s="468"/>
      <c r="G11" s="468"/>
      <c r="H11" s="468"/>
      <c r="I11" s="461"/>
      <c r="J11" s="461"/>
      <c r="K11" s="461"/>
      <c r="L11" s="461"/>
      <c r="M11" s="462"/>
      <c r="N11" s="461"/>
      <c r="O11" s="461"/>
      <c r="P11" s="461"/>
      <c r="Q11" s="461"/>
      <c r="R11" s="462"/>
      <c r="S11" s="463">
        <f t="shared" si="2"/>
      </c>
      <c r="T11" s="464"/>
      <c r="U11" s="465"/>
      <c r="V11" s="366">
        <f t="shared" si="0"/>
      </c>
      <c r="W11" s="366"/>
      <c r="X11" s="366"/>
      <c r="Y11" s="461"/>
      <c r="Z11" s="461"/>
      <c r="AA11" s="461"/>
      <c r="AB11" s="461"/>
      <c r="AC11" s="462"/>
      <c r="AD11" s="463">
        <f t="shared" si="3"/>
      </c>
      <c r="AE11" s="464"/>
      <c r="AF11" s="465"/>
      <c r="AG11" s="366">
        <f t="shared" si="1"/>
      </c>
      <c r="AH11" s="366"/>
      <c r="AI11" s="405"/>
      <c r="AJ11" s="475"/>
      <c r="AK11" s="461"/>
      <c r="AL11" s="461"/>
      <c r="AM11" s="461"/>
      <c r="AN11" s="462"/>
      <c r="AO11" s="429">
        <f t="shared" si="4"/>
      </c>
      <c r="AP11" s="429"/>
      <c r="AQ11" s="429"/>
      <c r="AR11" s="366">
        <f t="shared" si="5"/>
      </c>
      <c r="AS11" s="366"/>
      <c r="AT11" s="385"/>
      <c r="AU11" s="475"/>
      <c r="AV11" s="461"/>
      <c r="AW11" s="461"/>
      <c r="AX11" s="461"/>
      <c r="AY11" s="462"/>
      <c r="AZ11" s="429">
        <f t="shared" si="6"/>
      </c>
      <c r="BA11" s="429"/>
      <c r="BB11" s="429"/>
      <c r="BC11" s="366">
        <f t="shared" si="7"/>
      </c>
      <c r="BD11" s="366"/>
      <c r="BE11" s="385"/>
      <c r="BF11" s="475"/>
      <c r="BG11" s="461"/>
      <c r="BH11" s="461"/>
      <c r="BI11" s="461"/>
      <c r="BJ11" s="462"/>
      <c r="BK11" s="429">
        <f t="shared" si="8"/>
      </c>
      <c r="BL11" s="429"/>
      <c r="BM11" s="429"/>
      <c r="BN11" s="366">
        <f t="shared" si="9"/>
      </c>
      <c r="BO11" s="366"/>
      <c r="BP11" s="385"/>
      <c r="BQ11" s="475"/>
      <c r="BR11" s="461"/>
      <c r="BS11" s="461"/>
      <c r="BT11" s="461"/>
      <c r="BU11" s="462"/>
      <c r="BV11" s="429">
        <f t="shared" si="10"/>
      </c>
      <c r="BW11" s="429"/>
      <c r="BX11" s="429"/>
      <c r="BY11" s="366">
        <f t="shared" si="11"/>
      </c>
      <c r="BZ11" s="366"/>
      <c r="CA11" s="385"/>
      <c r="CB11" s="475"/>
      <c r="CC11" s="461"/>
      <c r="CD11" s="461"/>
      <c r="CE11" s="461"/>
      <c r="CF11" s="462"/>
      <c r="CG11" s="429">
        <f t="shared" si="12"/>
      </c>
      <c r="CH11" s="429"/>
      <c r="CI11" s="429"/>
      <c r="CJ11" s="366">
        <f t="shared" si="13"/>
      </c>
      <c r="CK11" s="366"/>
      <c r="CL11" s="385"/>
      <c r="CM11" s="16"/>
      <c r="CN11" s="16"/>
    </row>
    <row r="12" spans="1:92" ht="13.5">
      <c r="A12" s="414"/>
      <c r="B12" s="414"/>
      <c r="C12" s="391"/>
      <c r="D12" s="391"/>
      <c r="E12" s="391"/>
      <c r="F12" s="391"/>
      <c r="G12" s="391"/>
      <c r="H12" s="391"/>
      <c r="I12" s="461"/>
      <c r="J12" s="461"/>
      <c r="K12" s="461"/>
      <c r="L12" s="461"/>
      <c r="M12" s="462"/>
      <c r="N12" s="461"/>
      <c r="O12" s="461"/>
      <c r="P12" s="461"/>
      <c r="Q12" s="461"/>
      <c r="R12" s="462"/>
      <c r="S12" s="463">
        <f t="shared" si="2"/>
      </c>
      <c r="T12" s="464"/>
      <c r="U12" s="465"/>
      <c r="V12" s="366">
        <f t="shared" si="0"/>
      </c>
      <c r="W12" s="366"/>
      <c r="X12" s="366"/>
      <c r="Y12" s="461"/>
      <c r="Z12" s="461"/>
      <c r="AA12" s="461"/>
      <c r="AB12" s="461"/>
      <c r="AC12" s="462"/>
      <c r="AD12" s="463">
        <f t="shared" si="3"/>
      </c>
      <c r="AE12" s="464"/>
      <c r="AF12" s="465"/>
      <c r="AG12" s="366">
        <f t="shared" si="1"/>
      </c>
      <c r="AH12" s="366"/>
      <c r="AI12" s="405"/>
      <c r="AJ12" s="475"/>
      <c r="AK12" s="461"/>
      <c r="AL12" s="461"/>
      <c r="AM12" s="461"/>
      <c r="AN12" s="462"/>
      <c r="AO12" s="429">
        <f t="shared" si="4"/>
      </c>
      <c r="AP12" s="429"/>
      <c r="AQ12" s="429"/>
      <c r="AR12" s="366">
        <f t="shared" si="5"/>
      </c>
      <c r="AS12" s="366"/>
      <c r="AT12" s="385"/>
      <c r="AU12" s="475"/>
      <c r="AV12" s="461"/>
      <c r="AW12" s="461"/>
      <c r="AX12" s="461"/>
      <c r="AY12" s="462"/>
      <c r="AZ12" s="429">
        <f t="shared" si="6"/>
      </c>
      <c r="BA12" s="429"/>
      <c r="BB12" s="429"/>
      <c r="BC12" s="366">
        <f t="shared" si="7"/>
      </c>
      <c r="BD12" s="366"/>
      <c r="BE12" s="385"/>
      <c r="BF12" s="475"/>
      <c r="BG12" s="461"/>
      <c r="BH12" s="461"/>
      <c r="BI12" s="461"/>
      <c r="BJ12" s="462"/>
      <c r="BK12" s="429">
        <f t="shared" si="8"/>
      </c>
      <c r="BL12" s="429"/>
      <c r="BM12" s="429"/>
      <c r="BN12" s="366">
        <f t="shared" si="9"/>
      </c>
      <c r="BO12" s="366"/>
      <c r="BP12" s="385"/>
      <c r="BQ12" s="475"/>
      <c r="BR12" s="461"/>
      <c r="BS12" s="461"/>
      <c r="BT12" s="461"/>
      <c r="BU12" s="462"/>
      <c r="BV12" s="429">
        <f t="shared" si="10"/>
      </c>
      <c r="BW12" s="429"/>
      <c r="BX12" s="429"/>
      <c r="BY12" s="366">
        <f t="shared" si="11"/>
      </c>
      <c r="BZ12" s="366"/>
      <c r="CA12" s="385"/>
      <c r="CB12" s="475"/>
      <c r="CC12" s="461"/>
      <c r="CD12" s="461"/>
      <c r="CE12" s="461"/>
      <c r="CF12" s="462"/>
      <c r="CG12" s="429">
        <f t="shared" si="12"/>
      </c>
      <c r="CH12" s="429"/>
      <c r="CI12" s="429"/>
      <c r="CJ12" s="366">
        <f t="shared" si="13"/>
      </c>
      <c r="CK12" s="366"/>
      <c r="CL12" s="385"/>
      <c r="CM12" s="16"/>
      <c r="CN12" s="16"/>
    </row>
    <row r="13" spans="1:92" ht="13.5">
      <c r="A13" s="414"/>
      <c r="B13" s="414"/>
      <c r="C13" s="391"/>
      <c r="D13" s="391"/>
      <c r="E13" s="391"/>
      <c r="F13" s="391"/>
      <c r="G13" s="391"/>
      <c r="H13" s="391"/>
      <c r="I13" s="461"/>
      <c r="J13" s="461"/>
      <c r="K13" s="461"/>
      <c r="L13" s="461"/>
      <c r="M13" s="462"/>
      <c r="N13" s="461"/>
      <c r="O13" s="461"/>
      <c r="P13" s="461"/>
      <c r="Q13" s="461"/>
      <c r="R13" s="462"/>
      <c r="S13" s="463">
        <f t="shared" si="2"/>
      </c>
      <c r="T13" s="464"/>
      <c r="U13" s="465"/>
      <c r="V13" s="366">
        <f t="shared" si="0"/>
      </c>
      <c r="W13" s="366"/>
      <c r="X13" s="366"/>
      <c r="Y13" s="461"/>
      <c r="Z13" s="461"/>
      <c r="AA13" s="461"/>
      <c r="AB13" s="461"/>
      <c r="AC13" s="462"/>
      <c r="AD13" s="463">
        <f t="shared" si="3"/>
      </c>
      <c r="AE13" s="464"/>
      <c r="AF13" s="465"/>
      <c r="AG13" s="366">
        <f t="shared" si="1"/>
      </c>
      <c r="AH13" s="366"/>
      <c r="AI13" s="405"/>
      <c r="AJ13" s="476"/>
      <c r="AK13" s="477"/>
      <c r="AL13" s="477"/>
      <c r="AM13" s="477"/>
      <c r="AN13" s="478"/>
      <c r="AO13" s="429">
        <f t="shared" si="4"/>
      </c>
      <c r="AP13" s="429"/>
      <c r="AQ13" s="429"/>
      <c r="AR13" s="366">
        <f t="shared" si="5"/>
      </c>
      <c r="AS13" s="366"/>
      <c r="AT13" s="385"/>
      <c r="AU13" s="476"/>
      <c r="AV13" s="477"/>
      <c r="AW13" s="477"/>
      <c r="AX13" s="477"/>
      <c r="AY13" s="478"/>
      <c r="AZ13" s="429">
        <f t="shared" si="6"/>
      </c>
      <c r="BA13" s="429"/>
      <c r="BB13" s="429"/>
      <c r="BC13" s="366">
        <f t="shared" si="7"/>
      </c>
      <c r="BD13" s="366"/>
      <c r="BE13" s="385"/>
      <c r="BF13" s="476"/>
      <c r="BG13" s="477"/>
      <c r="BH13" s="477"/>
      <c r="BI13" s="477"/>
      <c r="BJ13" s="478"/>
      <c r="BK13" s="429">
        <f t="shared" si="8"/>
      </c>
      <c r="BL13" s="429"/>
      <c r="BM13" s="429"/>
      <c r="BN13" s="366">
        <f t="shared" si="9"/>
      </c>
      <c r="BO13" s="366"/>
      <c r="BP13" s="385"/>
      <c r="BQ13" s="476"/>
      <c r="BR13" s="477"/>
      <c r="BS13" s="477"/>
      <c r="BT13" s="477"/>
      <c r="BU13" s="478"/>
      <c r="BV13" s="429">
        <f t="shared" si="10"/>
      </c>
      <c r="BW13" s="429"/>
      <c r="BX13" s="429"/>
      <c r="BY13" s="366">
        <f t="shared" si="11"/>
      </c>
      <c r="BZ13" s="366"/>
      <c r="CA13" s="385"/>
      <c r="CB13" s="476"/>
      <c r="CC13" s="477"/>
      <c r="CD13" s="477"/>
      <c r="CE13" s="477"/>
      <c r="CF13" s="478"/>
      <c r="CG13" s="429">
        <f t="shared" si="12"/>
      </c>
      <c r="CH13" s="429"/>
      <c r="CI13" s="429"/>
      <c r="CJ13" s="366">
        <f t="shared" si="13"/>
      </c>
      <c r="CK13" s="366"/>
      <c r="CL13" s="385"/>
      <c r="CM13" s="16"/>
      <c r="CN13" s="16"/>
    </row>
    <row r="14" spans="1:92" ht="13.5">
      <c r="A14" s="414"/>
      <c r="B14" s="414"/>
      <c r="C14" s="391"/>
      <c r="D14" s="391"/>
      <c r="E14" s="391"/>
      <c r="F14" s="391"/>
      <c r="G14" s="391"/>
      <c r="H14" s="391"/>
      <c r="I14" s="477"/>
      <c r="J14" s="477"/>
      <c r="K14" s="477"/>
      <c r="L14" s="477"/>
      <c r="M14" s="478"/>
      <c r="N14" s="477"/>
      <c r="O14" s="477"/>
      <c r="P14" s="477"/>
      <c r="Q14" s="477"/>
      <c r="R14" s="478"/>
      <c r="S14" s="463">
        <f t="shared" si="2"/>
      </c>
      <c r="T14" s="464"/>
      <c r="U14" s="465"/>
      <c r="V14" s="366">
        <f t="shared" si="0"/>
      </c>
      <c r="W14" s="366"/>
      <c r="X14" s="366"/>
      <c r="Y14" s="477"/>
      <c r="Z14" s="477"/>
      <c r="AA14" s="477"/>
      <c r="AB14" s="477"/>
      <c r="AC14" s="478"/>
      <c r="AD14" s="463">
        <f t="shared" si="3"/>
      </c>
      <c r="AE14" s="464"/>
      <c r="AF14" s="465"/>
      <c r="AG14" s="366">
        <f t="shared" si="1"/>
      </c>
      <c r="AH14" s="366"/>
      <c r="AI14" s="405"/>
      <c r="AJ14" s="476"/>
      <c r="AK14" s="477"/>
      <c r="AL14" s="477"/>
      <c r="AM14" s="477"/>
      <c r="AN14" s="478"/>
      <c r="AO14" s="429">
        <f t="shared" si="4"/>
      </c>
      <c r="AP14" s="429"/>
      <c r="AQ14" s="429"/>
      <c r="AR14" s="366">
        <f t="shared" si="5"/>
      </c>
      <c r="AS14" s="366"/>
      <c r="AT14" s="385"/>
      <c r="AU14" s="476"/>
      <c r="AV14" s="477"/>
      <c r="AW14" s="477"/>
      <c r="AX14" s="477"/>
      <c r="AY14" s="478"/>
      <c r="AZ14" s="429">
        <f t="shared" si="6"/>
      </c>
      <c r="BA14" s="429"/>
      <c r="BB14" s="429"/>
      <c r="BC14" s="366">
        <f t="shared" si="7"/>
      </c>
      <c r="BD14" s="366"/>
      <c r="BE14" s="385"/>
      <c r="BF14" s="476"/>
      <c r="BG14" s="477"/>
      <c r="BH14" s="477"/>
      <c r="BI14" s="477"/>
      <c r="BJ14" s="478"/>
      <c r="BK14" s="429">
        <f t="shared" si="8"/>
      </c>
      <c r="BL14" s="429"/>
      <c r="BM14" s="429"/>
      <c r="BN14" s="366">
        <f t="shared" si="9"/>
      </c>
      <c r="BO14" s="366"/>
      <c r="BP14" s="385"/>
      <c r="BQ14" s="476"/>
      <c r="BR14" s="477"/>
      <c r="BS14" s="477"/>
      <c r="BT14" s="477"/>
      <c r="BU14" s="478"/>
      <c r="BV14" s="429">
        <f t="shared" si="10"/>
      </c>
      <c r="BW14" s="429"/>
      <c r="BX14" s="429"/>
      <c r="BY14" s="366">
        <f t="shared" si="11"/>
      </c>
      <c r="BZ14" s="366"/>
      <c r="CA14" s="385"/>
      <c r="CB14" s="476"/>
      <c r="CC14" s="477"/>
      <c r="CD14" s="477"/>
      <c r="CE14" s="477"/>
      <c r="CF14" s="478"/>
      <c r="CG14" s="429">
        <f t="shared" si="12"/>
      </c>
      <c r="CH14" s="429"/>
      <c r="CI14" s="429"/>
      <c r="CJ14" s="366">
        <f t="shared" si="13"/>
      </c>
      <c r="CK14" s="366"/>
      <c r="CL14" s="385"/>
      <c r="CM14" s="16"/>
      <c r="CN14" s="16"/>
    </row>
    <row r="15" spans="1:92" ht="13.5">
      <c r="A15" s="414"/>
      <c r="B15" s="414"/>
      <c r="C15" s="391"/>
      <c r="D15" s="391"/>
      <c r="E15" s="391"/>
      <c r="F15" s="391"/>
      <c r="G15" s="391"/>
      <c r="H15" s="391"/>
      <c r="I15" s="461"/>
      <c r="J15" s="461"/>
      <c r="K15" s="461"/>
      <c r="L15" s="461"/>
      <c r="M15" s="462"/>
      <c r="N15" s="461"/>
      <c r="O15" s="461"/>
      <c r="P15" s="461"/>
      <c r="Q15" s="461"/>
      <c r="R15" s="462"/>
      <c r="S15" s="463">
        <f t="shared" si="2"/>
      </c>
      <c r="T15" s="464"/>
      <c r="U15" s="465"/>
      <c r="V15" s="366">
        <f t="shared" si="0"/>
      </c>
      <c r="W15" s="366"/>
      <c r="X15" s="366"/>
      <c r="Y15" s="461"/>
      <c r="Z15" s="461"/>
      <c r="AA15" s="461"/>
      <c r="AB15" s="461"/>
      <c r="AC15" s="462"/>
      <c r="AD15" s="463">
        <f t="shared" si="3"/>
      </c>
      <c r="AE15" s="464"/>
      <c r="AF15" s="465"/>
      <c r="AG15" s="366">
        <f t="shared" si="1"/>
      </c>
      <c r="AH15" s="366"/>
      <c r="AI15" s="405"/>
      <c r="AJ15" s="476"/>
      <c r="AK15" s="477"/>
      <c r="AL15" s="477"/>
      <c r="AM15" s="477"/>
      <c r="AN15" s="478"/>
      <c r="AO15" s="429">
        <f t="shared" si="4"/>
      </c>
      <c r="AP15" s="429"/>
      <c r="AQ15" s="429"/>
      <c r="AR15" s="366">
        <f t="shared" si="5"/>
      </c>
      <c r="AS15" s="366"/>
      <c r="AT15" s="385"/>
      <c r="AU15" s="476"/>
      <c r="AV15" s="477"/>
      <c r="AW15" s="477"/>
      <c r="AX15" s="477"/>
      <c r="AY15" s="478"/>
      <c r="AZ15" s="429">
        <f t="shared" si="6"/>
      </c>
      <c r="BA15" s="429"/>
      <c r="BB15" s="429"/>
      <c r="BC15" s="366">
        <f t="shared" si="7"/>
      </c>
      <c r="BD15" s="366"/>
      <c r="BE15" s="385"/>
      <c r="BF15" s="476"/>
      <c r="BG15" s="477"/>
      <c r="BH15" s="477"/>
      <c r="BI15" s="477"/>
      <c r="BJ15" s="478"/>
      <c r="BK15" s="429">
        <f t="shared" si="8"/>
      </c>
      <c r="BL15" s="429"/>
      <c r="BM15" s="429"/>
      <c r="BN15" s="366">
        <f t="shared" si="9"/>
      </c>
      <c r="BO15" s="366"/>
      <c r="BP15" s="385"/>
      <c r="BQ15" s="476"/>
      <c r="BR15" s="477"/>
      <c r="BS15" s="477"/>
      <c r="BT15" s="477"/>
      <c r="BU15" s="478"/>
      <c r="BV15" s="429">
        <f t="shared" si="10"/>
      </c>
      <c r="BW15" s="429"/>
      <c r="BX15" s="429"/>
      <c r="BY15" s="366">
        <f t="shared" si="11"/>
      </c>
      <c r="BZ15" s="366"/>
      <c r="CA15" s="385"/>
      <c r="CB15" s="476"/>
      <c r="CC15" s="477"/>
      <c r="CD15" s="477"/>
      <c r="CE15" s="477"/>
      <c r="CF15" s="478"/>
      <c r="CG15" s="429">
        <f t="shared" si="12"/>
      </c>
      <c r="CH15" s="429"/>
      <c r="CI15" s="429"/>
      <c r="CJ15" s="366">
        <f t="shared" si="13"/>
      </c>
      <c r="CK15" s="366"/>
      <c r="CL15" s="385"/>
      <c r="CM15" s="16"/>
      <c r="CN15" s="16"/>
    </row>
    <row r="16" spans="1:92" ht="13.5">
      <c r="A16" s="414"/>
      <c r="B16" s="414"/>
      <c r="C16" s="391"/>
      <c r="D16" s="391"/>
      <c r="E16" s="391"/>
      <c r="F16" s="391"/>
      <c r="G16" s="391"/>
      <c r="H16" s="391"/>
      <c r="I16" s="461"/>
      <c r="J16" s="461"/>
      <c r="K16" s="461"/>
      <c r="L16" s="461"/>
      <c r="M16" s="462"/>
      <c r="N16" s="461"/>
      <c r="O16" s="461"/>
      <c r="P16" s="461"/>
      <c r="Q16" s="461"/>
      <c r="R16" s="462"/>
      <c r="S16" s="463">
        <f t="shared" si="2"/>
      </c>
      <c r="T16" s="464"/>
      <c r="U16" s="465"/>
      <c r="V16" s="366">
        <f t="shared" si="0"/>
      </c>
      <c r="W16" s="366"/>
      <c r="X16" s="366"/>
      <c r="Y16" s="461"/>
      <c r="Z16" s="461"/>
      <c r="AA16" s="461"/>
      <c r="AB16" s="461"/>
      <c r="AC16" s="462"/>
      <c r="AD16" s="463">
        <f t="shared" si="3"/>
      </c>
      <c r="AE16" s="464"/>
      <c r="AF16" s="465"/>
      <c r="AG16" s="366">
        <f t="shared" si="1"/>
      </c>
      <c r="AH16" s="366"/>
      <c r="AI16" s="405"/>
      <c r="AJ16" s="476"/>
      <c r="AK16" s="477"/>
      <c r="AL16" s="477"/>
      <c r="AM16" s="477"/>
      <c r="AN16" s="478"/>
      <c r="AO16" s="429">
        <f t="shared" si="4"/>
      </c>
      <c r="AP16" s="429"/>
      <c r="AQ16" s="429"/>
      <c r="AR16" s="366">
        <f t="shared" si="5"/>
      </c>
      <c r="AS16" s="366"/>
      <c r="AT16" s="385"/>
      <c r="AU16" s="476"/>
      <c r="AV16" s="477"/>
      <c r="AW16" s="477"/>
      <c r="AX16" s="477"/>
      <c r="AY16" s="478"/>
      <c r="AZ16" s="429">
        <f t="shared" si="6"/>
      </c>
      <c r="BA16" s="429"/>
      <c r="BB16" s="429"/>
      <c r="BC16" s="366">
        <f t="shared" si="7"/>
      </c>
      <c r="BD16" s="366"/>
      <c r="BE16" s="385"/>
      <c r="BF16" s="476"/>
      <c r="BG16" s="477"/>
      <c r="BH16" s="477"/>
      <c r="BI16" s="477"/>
      <c r="BJ16" s="478"/>
      <c r="BK16" s="429">
        <f t="shared" si="8"/>
      </c>
      <c r="BL16" s="429"/>
      <c r="BM16" s="429"/>
      <c r="BN16" s="366">
        <f t="shared" si="9"/>
      </c>
      <c r="BO16" s="366"/>
      <c r="BP16" s="385"/>
      <c r="BQ16" s="476"/>
      <c r="BR16" s="477"/>
      <c r="BS16" s="477"/>
      <c r="BT16" s="477"/>
      <c r="BU16" s="478"/>
      <c r="BV16" s="429">
        <f t="shared" si="10"/>
      </c>
      <c r="BW16" s="429"/>
      <c r="BX16" s="429"/>
      <c r="BY16" s="366">
        <f t="shared" si="11"/>
      </c>
      <c r="BZ16" s="366"/>
      <c r="CA16" s="385"/>
      <c r="CB16" s="476"/>
      <c r="CC16" s="477"/>
      <c r="CD16" s="477"/>
      <c r="CE16" s="477"/>
      <c r="CF16" s="478"/>
      <c r="CG16" s="429">
        <f t="shared" si="12"/>
      </c>
      <c r="CH16" s="429"/>
      <c r="CI16" s="429"/>
      <c r="CJ16" s="366">
        <f t="shared" si="13"/>
      </c>
      <c r="CK16" s="366"/>
      <c r="CL16" s="385"/>
      <c r="CM16" s="16"/>
      <c r="CN16" s="16"/>
    </row>
    <row r="17" spans="1:92" ht="13.5">
      <c r="A17" s="414"/>
      <c r="B17" s="414"/>
      <c r="C17" s="468" t="s">
        <v>38</v>
      </c>
      <c r="D17" s="468"/>
      <c r="E17" s="468"/>
      <c r="F17" s="468"/>
      <c r="G17" s="468"/>
      <c r="H17" s="468"/>
      <c r="I17" s="477"/>
      <c r="J17" s="477"/>
      <c r="K17" s="477"/>
      <c r="L17" s="477"/>
      <c r="M17" s="478"/>
      <c r="N17" s="477"/>
      <c r="O17" s="477"/>
      <c r="P17" s="477"/>
      <c r="Q17" s="477"/>
      <c r="R17" s="478"/>
      <c r="S17" s="463">
        <f t="shared" si="2"/>
      </c>
      <c r="T17" s="464"/>
      <c r="U17" s="465"/>
      <c r="V17" s="366">
        <f t="shared" si="0"/>
      </c>
      <c r="W17" s="366"/>
      <c r="X17" s="366"/>
      <c r="Y17" s="477"/>
      <c r="Z17" s="477"/>
      <c r="AA17" s="477"/>
      <c r="AB17" s="477"/>
      <c r="AC17" s="478"/>
      <c r="AD17" s="463">
        <f t="shared" si="3"/>
      </c>
      <c r="AE17" s="464"/>
      <c r="AF17" s="465"/>
      <c r="AG17" s="366">
        <f t="shared" si="1"/>
      </c>
      <c r="AH17" s="366"/>
      <c r="AI17" s="405"/>
      <c r="AJ17" s="476"/>
      <c r="AK17" s="477"/>
      <c r="AL17" s="477"/>
      <c r="AM17" s="477"/>
      <c r="AN17" s="478"/>
      <c r="AO17" s="429">
        <f t="shared" si="4"/>
      </c>
      <c r="AP17" s="429"/>
      <c r="AQ17" s="429"/>
      <c r="AR17" s="366">
        <f t="shared" si="5"/>
      </c>
      <c r="AS17" s="366"/>
      <c r="AT17" s="385"/>
      <c r="AU17" s="476"/>
      <c r="AV17" s="477"/>
      <c r="AW17" s="477"/>
      <c r="AX17" s="477"/>
      <c r="AY17" s="478"/>
      <c r="AZ17" s="429">
        <f t="shared" si="6"/>
      </c>
      <c r="BA17" s="429"/>
      <c r="BB17" s="429"/>
      <c r="BC17" s="366">
        <f t="shared" si="7"/>
      </c>
      <c r="BD17" s="366"/>
      <c r="BE17" s="385"/>
      <c r="BF17" s="476"/>
      <c r="BG17" s="477"/>
      <c r="BH17" s="477"/>
      <c r="BI17" s="477"/>
      <c r="BJ17" s="478"/>
      <c r="BK17" s="429">
        <f t="shared" si="8"/>
      </c>
      <c r="BL17" s="429"/>
      <c r="BM17" s="429"/>
      <c r="BN17" s="366">
        <f t="shared" si="9"/>
      </c>
      <c r="BO17" s="366"/>
      <c r="BP17" s="385"/>
      <c r="BQ17" s="476"/>
      <c r="BR17" s="477"/>
      <c r="BS17" s="477"/>
      <c r="BT17" s="477"/>
      <c r="BU17" s="478"/>
      <c r="BV17" s="429">
        <f t="shared" si="10"/>
      </c>
      <c r="BW17" s="429"/>
      <c r="BX17" s="429"/>
      <c r="BY17" s="366">
        <f t="shared" si="11"/>
      </c>
      <c r="BZ17" s="366"/>
      <c r="CA17" s="385"/>
      <c r="CB17" s="476"/>
      <c r="CC17" s="477"/>
      <c r="CD17" s="477"/>
      <c r="CE17" s="477"/>
      <c r="CF17" s="478"/>
      <c r="CG17" s="429">
        <f t="shared" si="12"/>
      </c>
      <c r="CH17" s="429"/>
      <c r="CI17" s="429"/>
      <c r="CJ17" s="366">
        <f t="shared" si="13"/>
      </c>
      <c r="CK17" s="366"/>
      <c r="CL17" s="385"/>
      <c r="CM17" s="16"/>
      <c r="CN17" s="16"/>
    </row>
    <row r="18" spans="1:92" ht="14.25" thickBot="1">
      <c r="A18" s="414"/>
      <c r="B18" s="414"/>
      <c r="C18" s="434" t="s">
        <v>42</v>
      </c>
      <c r="D18" s="434"/>
      <c r="E18" s="434"/>
      <c r="F18" s="434"/>
      <c r="G18" s="434"/>
      <c r="H18" s="434"/>
      <c r="I18" s="466">
        <f>I8-I9-I10-I11-I12-I13-I14-I15-I16-I17</f>
        <v>0</v>
      </c>
      <c r="J18" s="466"/>
      <c r="K18" s="466"/>
      <c r="L18" s="466"/>
      <c r="M18" s="467"/>
      <c r="N18" s="466">
        <f>N8-N9-N10-N11-N12-N13-N14-N15-N16-N17</f>
        <v>0</v>
      </c>
      <c r="O18" s="466"/>
      <c r="P18" s="466"/>
      <c r="Q18" s="466"/>
      <c r="R18" s="467"/>
      <c r="S18" s="463">
        <f>IF(N18=0,"",N18/$N$8)</f>
      </c>
      <c r="T18" s="464"/>
      <c r="U18" s="465"/>
      <c r="V18" s="366">
        <f>IF(N18=0,"",N18-I18)</f>
      </c>
      <c r="W18" s="366"/>
      <c r="X18" s="366"/>
      <c r="Y18" s="466">
        <f>Y8-Y9-Y10-Y11-Y12-Y13-Y14-Y15-Y16-Y17</f>
        <v>0</v>
      </c>
      <c r="Z18" s="466"/>
      <c r="AA18" s="466"/>
      <c r="AB18" s="466"/>
      <c r="AC18" s="467"/>
      <c r="AD18" s="463">
        <f>IF(Y18=0,"",Y18/$Y$8)</f>
      </c>
      <c r="AE18" s="464"/>
      <c r="AF18" s="465"/>
      <c r="AG18" s="366">
        <f>IF(Y18=0,"",Y18-N18)</f>
      </c>
      <c r="AH18" s="366"/>
      <c r="AI18" s="405"/>
      <c r="AJ18" s="472"/>
      <c r="AK18" s="473"/>
      <c r="AL18" s="473"/>
      <c r="AM18" s="473"/>
      <c r="AN18" s="474"/>
      <c r="AO18" s="435">
        <f t="shared" si="4"/>
      </c>
      <c r="AP18" s="435"/>
      <c r="AQ18" s="435"/>
      <c r="AR18" s="402">
        <f t="shared" si="5"/>
      </c>
      <c r="AS18" s="402"/>
      <c r="AT18" s="403"/>
      <c r="AU18" s="472"/>
      <c r="AV18" s="473"/>
      <c r="AW18" s="473"/>
      <c r="AX18" s="473"/>
      <c r="AY18" s="474"/>
      <c r="AZ18" s="435">
        <f t="shared" si="6"/>
      </c>
      <c r="BA18" s="435"/>
      <c r="BB18" s="435"/>
      <c r="BC18" s="402">
        <f t="shared" si="7"/>
      </c>
      <c r="BD18" s="402"/>
      <c r="BE18" s="403"/>
      <c r="BF18" s="472"/>
      <c r="BG18" s="473"/>
      <c r="BH18" s="473"/>
      <c r="BI18" s="473"/>
      <c r="BJ18" s="474"/>
      <c r="BK18" s="435">
        <f t="shared" si="8"/>
      </c>
      <c r="BL18" s="435"/>
      <c r="BM18" s="435"/>
      <c r="BN18" s="402">
        <f t="shared" si="9"/>
      </c>
      <c r="BO18" s="402"/>
      <c r="BP18" s="403"/>
      <c r="BQ18" s="472"/>
      <c r="BR18" s="473"/>
      <c r="BS18" s="473"/>
      <c r="BT18" s="473"/>
      <c r="BU18" s="474"/>
      <c r="BV18" s="435">
        <f t="shared" si="10"/>
      </c>
      <c r="BW18" s="435"/>
      <c r="BX18" s="435"/>
      <c r="BY18" s="402">
        <f t="shared" si="11"/>
      </c>
      <c r="BZ18" s="402"/>
      <c r="CA18" s="403"/>
      <c r="CB18" s="472"/>
      <c r="CC18" s="473"/>
      <c r="CD18" s="473"/>
      <c r="CE18" s="473"/>
      <c r="CF18" s="474"/>
      <c r="CG18" s="435">
        <f t="shared" si="12"/>
      </c>
      <c r="CH18" s="435"/>
      <c r="CI18" s="435"/>
      <c r="CJ18" s="402">
        <f t="shared" si="13"/>
      </c>
      <c r="CK18" s="402"/>
      <c r="CL18" s="403"/>
      <c r="CM18" s="16"/>
      <c r="CN18" s="16"/>
    </row>
    <row r="19" spans="1:92" ht="14.25" thickBo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51"/>
      <c r="AH19" s="51"/>
      <c r="AI19" s="51"/>
      <c r="AJ19" s="16"/>
      <c r="AK19" s="16"/>
      <c r="AL19" s="16"/>
      <c r="AM19" s="16"/>
      <c r="AN19" s="16"/>
      <c r="AO19" s="16"/>
      <c r="AP19" s="16"/>
      <c r="AQ19" s="16"/>
      <c r="AR19" s="51"/>
      <c r="AS19" s="51"/>
      <c r="AT19" s="51"/>
      <c r="AU19" s="16"/>
      <c r="AV19" s="16"/>
      <c r="AW19" s="16"/>
      <c r="AX19" s="16"/>
      <c r="AY19" s="16"/>
      <c r="AZ19" s="16"/>
      <c r="BA19" s="16"/>
      <c r="BB19" s="16"/>
      <c r="BC19" s="51"/>
      <c r="BD19" s="51"/>
      <c r="BE19" s="51"/>
      <c r="BF19" s="16"/>
      <c r="BG19" s="16"/>
      <c r="BH19" s="16"/>
      <c r="BI19" s="16"/>
      <c r="BJ19" s="16"/>
      <c r="BK19" s="16"/>
      <c r="BL19" s="16"/>
      <c r="BM19" s="16"/>
      <c r="BN19" s="51"/>
      <c r="BO19" s="51"/>
      <c r="BP19" s="51"/>
      <c r="BQ19" s="16"/>
      <c r="BR19" s="16"/>
      <c r="BS19" s="16"/>
      <c r="BT19" s="16"/>
      <c r="BU19" s="16"/>
      <c r="BV19" s="16"/>
      <c r="BW19" s="16"/>
      <c r="BX19" s="16"/>
      <c r="BY19" s="51"/>
      <c r="BZ19" s="51"/>
      <c r="CA19" s="51"/>
      <c r="CB19" s="16"/>
      <c r="CC19" s="16"/>
      <c r="CD19" s="16"/>
      <c r="CE19" s="16"/>
      <c r="CF19" s="16"/>
      <c r="CG19" s="16"/>
      <c r="CH19" s="16"/>
      <c r="CI19" s="16"/>
      <c r="CJ19" s="51"/>
      <c r="CK19" s="51"/>
      <c r="CL19" s="51"/>
      <c r="CM19" s="16"/>
      <c r="CN19" s="16"/>
    </row>
    <row r="20" spans="1:92" ht="14.25" thickBot="1">
      <c r="A20" s="392" t="s">
        <v>30</v>
      </c>
      <c r="B20" s="392"/>
      <c r="C20" s="392"/>
      <c r="D20" s="392"/>
      <c r="E20" s="392"/>
      <c r="F20" s="392"/>
      <c r="G20" s="392"/>
      <c r="H20" s="392"/>
      <c r="I20" s="428"/>
      <c r="J20" s="428"/>
      <c r="K20" s="428"/>
      <c r="L20" s="428"/>
      <c r="M20" s="428"/>
      <c r="N20" s="428"/>
      <c r="O20" s="428"/>
      <c r="P20" s="428"/>
      <c r="Q20" s="428"/>
      <c r="R20" s="428"/>
      <c r="S20" s="463">
        <f>IF(N20="","",N20/'売上高'!$N$8)</f>
      </c>
      <c r="T20" s="464"/>
      <c r="U20" s="465"/>
      <c r="V20" s="366">
        <f>IF(N20="","",N20-I20)</f>
      </c>
      <c r="W20" s="366"/>
      <c r="X20" s="366"/>
      <c r="Y20" s="428"/>
      <c r="Z20" s="428"/>
      <c r="AA20" s="428"/>
      <c r="AB20" s="428"/>
      <c r="AC20" s="428"/>
      <c r="AD20" s="429">
        <f>IF(Y20="","",Y20/'売上高'!$Y$8)</f>
      </c>
      <c r="AE20" s="429"/>
      <c r="AF20" s="429"/>
      <c r="AG20" s="366">
        <f>IF(Y20="","",Y20-N20)</f>
      </c>
      <c r="AH20" s="366"/>
      <c r="AI20" s="405"/>
      <c r="AJ20" s="447">
        <f>'売上原価'!AJ21-'販売管理費'!AJ8</f>
        <v>0</v>
      </c>
      <c r="AK20" s="448"/>
      <c r="AL20" s="448"/>
      <c r="AM20" s="448"/>
      <c r="AN20" s="448"/>
      <c r="AO20" s="479" t="e">
        <f>AJ20/'売上高'!$AJ$8</f>
        <v>#DIV/0!</v>
      </c>
      <c r="AP20" s="479"/>
      <c r="AQ20" s="479"/>
      <c r="AR20" s="480">
        <f>AJ20-Y20</f>
        <v>0</v>
      </c>
      <c r="AS20" s="480"/>
      <c r="AT20" s="481"/>
      <c r="AU20" s="447">
        <f>'売上原価'!AU21-'販売管理費'!AU8</f>
        <v>0</v>
      </c>
      <c r="AV20" s="448"/>
      <c r="AW20" s="448"/>
      <c r="AX20" s="448"/>
      <c r="AY20" s="448"/>
      <c r="AZ20" s="479" t="e">
        <f>AU20/'売上高'!$AU$8</f>
        <v>#DIV/0!</v>
      </c>
      <c r="BA20" s="479"/>
      <c r="BB20" s="479"/>
      <c r="BC20" s="480">
        <f>AU20-AJ20</f>
        <v>0</v>
      </c>
      <c r="BD20" s="480"/>
      <c r="BE20" s="481"/>
      <c r="BF20" s="447">
        <f>'売上原価'!BF21-'販売管理費'!BF8</f>
        <v>0</v>
      </c>
      <c r="BG20" s="448"/>
      <c r="BH20" s="448"/>
      <c r="BI20" s="448"/>
      <c r="BJ20" s="448"/>
      <c r="BK20" s="479" t="e">
        <f>BF20/'売上高'!$BF$8</f>
        <v>#DIV/0!</v>
      </c>
      <c r="BL20" s="479"/>
      <c r="BM20" s="479"/>
      <c r="BN20" s="480">
        <f>BF20-AU20</f>
        <v>0</v>
      </c>
      <c r="BO20" s="480"/>
      <c r="BP20" s="481"/>
      <c r="BQ20" s="447">
        <f>'売上原価'!BQ21-'販売管理費'!BQ8</f>
        <v>0</v>
      </c>
      <c r="BR20" s="448"/>
      <c r="BS20" s="448"/>
      <c r="BT20" s="448"/>
      <c r="BU20" s="448"/>
      <c r="BV20" s="479" t="e">
        <f>BQ20/'売上高'!$BQ$8</f>
        <v>#DIV/0!</v>
      </c>
      <c r="BW20" s="479"/>
      <c r="BX20" s="479"/>
      <c r="BY20" s="480">
        <f>BQ20-BF20</f>
        <v>0</v>
      </c>
      <c r="BZ20" s="480"/>
      <c r="CA20" s="481"/>
      <c r="CB20" s="447">
        <f>'売上原価'!CB21-'販売管理費'!CB8</f>
        <v>0</v>
      </c>
      <c r="CC20" s="448"/>
      <c r="CD20" s="448"/>
      <c r="CE20" s="448"/>
      <c r="CF20" s="448"/>
      <c r="CG20" s="479" t="e">
        <f>CB20/'売上高'!$CB$8</f>
        <v>#DIV/0!</v>
      </c>
      <c r="CH20" s="479"/>
      <c r="CI20" s="479"/>
      <c r="CJ20" s="480">
        <f>CB20-BQ20</f>
        <v>0</v>
      </c>
      <c r="CK20" s="480"/>
      <c r="CL20" s="481"/>
      <c r="CM20" s="16"/>
      <c r="CN20" s="16"/>
    </row>
    <row r="21" spans="1:92" ht="13.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row>
    <row r="22" spans="1:92" ht="13.5">
      <c r="A22" s="16"/>
      <c r="B22" s="48" t="s">
        <v>262</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row>
    <row r="23" spans="1:92" ht="13.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row>
    <row r="24" spans="1:92" ht="14.25">
      <c r="A24" s="350" t="s">
        <v>55</v>
      </c>
      <c r="B24" s="350"/>
      <c r="C24" s="350"/>
      <c r="D24" s="350"/>
      <c r="E24" s="350"/>
      <c r="F24" s="350"/>
      <c r="G24" s="17"/>
      <c r="H24" s="17"/>
      <c r="I24" s="49"/>
      <c r="J24" s="49"/>
      <c r="K24" s="49"/>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350" t="s">
        <v>56</v>
      </c>
      <c r="AL24" s="350"/>
      <c r="AM24" s="350"/>
      <c r="AN24" s="350"/>
      <c r="AO24" s="350"/>
      <c r="AP24" s="350"/>
      <c r="AQ24" s="350"/>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row>
    <row r="25" spans="1:92" ht="15" thickBot="1">
      <c r="A25" s="350"/>
      <c r="B25" s="350"/>
      <c r="C25" s="350"/>
      <c r="D25" s="350"/>
      <c r="E25" s="350"/>
      <c r="F25" s="350"/>
      <c r="G25" s="17"/>
      <c r="H25" s="17"/>
      <c r="I25" s="49"/>
      <c r="J25" s="49"/>
      <c r="K25" s="49"/>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350"/>
      <c r="AL25" s="350"/>
      <c r="AM25" s="350"/>
      <c r="AN25" s="350"/>
      <c r="AO25" s="350"/>
      <c r="AP25" s="350"/>
      <c r="AQ25" s="350"/>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row>
    <row r="26" spans="1:92" ht="15" thickBot="1">
      <c r="A26" s="17"/>
      <c r="B26" s="17"/>
      <c r="C26" s="17"/>
      <c r="D26" s="17"/>
      <c r="E26" s="17"/>
      <c r="F26" s="17"/>
      <c r="G26" s="16"/>
      <c r="H26" s="16"/>
      <c r="I26" s="16"/>
      <c r="J26" s="16"/>
      <c r="K26" s="16"/>
      <c r="L26" s="16"/>
      <c r="M26" s="16"/>
      <c r="N26" s="16"/>
      <c r="O26" s="16"/>
      <c r="P26" s="16"/>
      <c r="Q26" s="20"/>
      <c r="R26" s="20"/>
      <c r="S26" s="458" t="s">
        <v>165</v>
      </c>
      <c r="T26" s="459"/>
      <c r="U26" s="459"/>
      <c r="V26" s="459"/>
      <c r="W26" s="459"/>
      <c r="X26" s="459"/>
      <c r="Y26" s="459"/>
      <c r="Z26" s="459"/>
      <c r="AA26" s="459"/>
      <c r="AB26" s="460"/>
      <c r="AC26" s="426"/>
      <c r="AD26" s="426"/>
      <c r="AE26" s="426"/>
      <c r="AF26" s="426"/>
      <c r="AG26" s="426"/>
      <c r="AH26" s="426"/>
      <c r="AJ26" s="422"/>
      <c r="AK26" s="423"/>
      <c r="AL26" s="423"/>
      <c r="AM26" s="423"/>
      <c r="AN26" s="423"/>
      <c r="AO26" s="423"/>
      <c r="AP26" s="424">
        <f>AJ26-AC26</f>
        <v>0</v>
      </c>
      <c r="AQ26" s="424"/>
      <c r="AR26" s="424"/>
      <c r="AS26" s="424"/>
      <c r="AT26" s="425"/>
      <c r="AU26" s="422"/>
      <c r="AV26" s="423"/>
      <c r="AW26" s="423"/>
      <c r="AX26" s="423"/>
      <c r="AY26" s="423"/>
      <c r="AZ26" s="423"/>
      <c r="BA26" s="424">
        <f>AU26-AJ26</f>
        <v>0</v>
      </c>
      <c r="BB26" s="424"/>
      <c r="BC26" s="424"/>
      <c r="BD26" s="424"/>
      <c r="BE26" s="425"/>
      <c r="BF26" s="422"/>
      <c r="BG26" s="423"/>
      <c r="BH26" s="423"/>
      <c r="BI26" s="423"/>
      <c r="BJ26" s="423"/>
      <c r="BK26" s="423"/>
      <c r="BL26" s="420">
        <f>BF26-AU26</f>
        <v>0</v>
      </c>
      <c r="BM26" s="420"/>
      <c r="BN26" s="420"/>
      <c r="BO26" s="420"/>
      <c r="BP26" s="421"/>
      <c r="BQ26" s="422"/>
      <c r="BR26" s="423"/>
      <c r="BS26" s="423"/>
      <c r="BT26" s="423"/>
      <c r="BU26" s="423"/>
      <c r="BV26" s="423"/>
      <c r="BW26" s="420">
        <f>BQ26-BF26</f>
        <v>0</v>
      </c>
      <c r="BX26" s="420"/>
      <c r="BY26" s="420"/>
      <c r="BZ26" s="420"/>
      <c r="CA26" s="421"/>
      <c r="CB26" s="422"/>
      <c r="CC26" s="423"/>
      <c r="CD26" s="423"/>
      <c r="CE26" s="423"/>
      <c r="CF26" s="423"/>
      <c r="CG26" s="423"/>
      <c r="CH26" s="420">
        <f>CB26-BQ26</f>
        <v>0</v>
      </c>
      <c r="CI26" s="420"/>
      <c r="CJ26" s="420"/>
      <c r="CK26" s="420"/>
      <c r="CL26" s="421"/>
      <c r="CM26" s="16"/>
      <c r="CN26" s="16"/>
    </row>
    <row r="27" spans="1:92" ht="15" thickBot="1">
      <c r="A27" s="17"/>
      <c r="B27" s="17"/>
      <c r="C27" s="17"/>
      <c r="D27" s="17"/>
      <c r="E27" s="17"/>
      <c r="F27" s="17"/>
      <c r="G27" s="17"/>
      <c r="H27" s="17"/>
      <c r="I27" s="49"/>
      <c r="J27" s="49"/>
      <c r="K27" s="49"/>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7"/>
      <c r="AL27" s="17"/>
      <c r="AM27" s="17"/>
      <c r="AN27" s="17"/>
      <c r="AO27" s="17"/>
      <c r="AP27" s="17"/>
      <c r="AQ27" s="17"/>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row>
    <row r="28" spans="1:92" ht="13.5">
      <c r="A28" s="14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3"/>
      <c r="AJ28" s="48"/>
      <c r="AK28" s="141"/>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3"/>
      <c r="CM28" s="16"/>
      <c r="CN28" s="16"/>
    </row>
    <row r="29" spans="1:92" ht="13.5">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6"/>
      <c r="AJ29" s="48"/>
      <c r="AK29" s="144"/>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6"/>
      <c r="CM29" s="16"/>
      <c r="CN29" s="16"/>
    </row>
    <row r="30" spans="1:92" ht="13.5">
      <c r="A30" s="144"/>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6"/>
      <c r="AJ30" s="48"/>
      <c r="AK30" s="144"/>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6"/>
      <c r="CM30" s="16"/>
      <c r="CN30" s="16"/>
    </row>
    <row r="31" spans="1:92" ht="13.5">
      <c r="A31" s="144"/>
      <c r="B31" s="145"/>
      <c r="C31" s="145"/>
      <c r="D31" s="145"/>
      <c r="E31" s="145"/>
      <c r="F31" s="145"/>
      <c r="G31" s="145"/>
      <c r="H31" s="151"/>
      <c r="I31" s="151"/>
      <c r="J31" s="151"/>
      <c r="K31" s="151"/>
      <c r="L31" s="151"/>
      <c r="M31" s="151"/>
      <c r="N31" s="151"/>
      <c r="O31" s="151"/>
      <c r="P31" s="151"/>
      <c r="Q31" s="151"/>
      <c r="R31" s="151"/>
      <c r="S31" s="151"/>
      <c r="T31" s="151"/>
      <c r="U31" s="151"/>
      <c r="V31" s="151"/>
      <c r="W31" s="151"/>
      <c r="X31" s="151"/>
      <c r="Y31" s="151"/>
      <c r="Z31" s="145"/>
      <c r="AA31" s="145"/>
      <c r="AB31" s="145"/>
      <c r="AC31" s="145"/>
      <c r="AD31" s="145"/>
      <c r="AE31" s="145"/>
      <c r="AF31" s="145"/>
      <c r="AG31" s="145"/>
      <c r="AH31" s="145"/>
      <c r="AI31" s="146"/>
      <c r="AJ31" s="48"/>
      <c r="AK31" s="144"/>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6"/>
      <c r="CM31" s="16"/>
      <c r="CN31" s="16"/>
    </row>
    <row r="32" spans="1:92" ht="13.5">
      <c r="A32" s="144"/>
      <c r="B32" s="145"/>
      <c r="C32" s="145"/>
      <c r="D32" s="145"/>
      <c r="E32" s="145"/>
      <c r="F32" s="145"/>
      <c r="G32" s="145"/>
      <c r="H32" s="151"/>
      <c r="I32" s="151"/>
      <c r="J32" s="151"/>
      <c r="K32" s="151"/>
      <c r="L32" s="151"/>
      <c r="M32" s="151"/>
      <c r="N32" s="151"/>
      <c r="O32" s="151"/>
      <c r="P32" s="151"/>
      <c r="Q32" s="151"/>
      <c r="R32" s="151"/>
      <c r="S32" s="151"/>
      <c r="T32" s="151"/>
      <c r="U32" s="151"/>
      <c r="V32" s="151"/>
      <c r="W32" s="151"/>
      <c r="X32" s="151"/>
      <c r="Y32" s="151"/>
      <c r="Z32" s="145"/>
      <c r="AA32" s="145"/>
      <c r="AB32" s="145"/>
      <c r="AC32" s="145"/>
      <c r="AD32" s="145"/>
      <c r="AE32" s="145"/>
      <c r="AF32" s="145"/>
      <c r="AG32" s="145"/>
      <c r="AH32" s="145"/>
      <c r="AI32" s="146"/>
      <c r="AJ32" s="48"/>
      <c r="AK32" s="144"/>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6"/>
      <c r="CM32" s="16"/>
      <c r="CN32" s="16"/>
    </row>
    <row r="33" spans="1:92" ht="13.5">
      <c r="A33" s="144"/>
      <c r="B33" s="145"/>
      <c r="C33" s="145"/>
      <c r="D33" s="145"/>
      <c r="E33" s="145"/>
      <c r="F33" s="145"/>
      <c r="G33" s="145"/>
      <c r="H33" s="151"/>
      <c r="I33" s="151"/>
      <c r="J33" s="151"/>
      <c r="K33" s="151"/>
      <c r="L33" s="151"/>
      <c r="M33" s="151"/>
      <c r="N33" s="151"/>
      <c r="O33" s="151"/>
      <c r="P33" s="151"/>
      <c r="Q33" s="151"/>
      <c r="R33" s="151"/>
      <c r="S33" s="151"/>
      <c r="T33" s="151"/>
      <c r="U33" s="151"/>
      <c r="V33" s="151"/>
      <c r="W33" s="151"/>
      <c r="X33" s="151"/>
      <c r="Y33" s="151"/>
      <c r="Z33" s="145"/>
      <c r="AA33" s="145"/>
      <c r="AB33" s="145"/>
      <c r="AC33" s="145"/>
      <c r="AD33" s="145"/>
      <c r="AE33" s="145"/>
      <c r="AF33" s="145"/>
      <c r="AG33" s="145"/>
      <c r="AH33" s="145"/>
      <c r="AI33" s="146"/>
      <c r="AJ33" s="48"/>
      <c r="AK33" s="144"/>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6"/>
      <c r="CM33" s="16"/>
      <c r="CN33" s="16"/>
    </row>
    <row r="34" spans="1:92" ht="13.5">
      <c r="A34" s="144"/>
      <c r="B34" s="145"/>
      <c r="C34" s="145"/>
      <c r="D34" s="145"/>
      <c r="E34" s="145"/>
      <c r="F34" s="145"/>
      <c r="G34" s="145"/>
      <c r="H34" s="151"/>
      <c r="I34" s="151"/>
      <c r="J34" s="151"/>
      <c r="K34" s="151"/>
      <c r="L34" s="151"/>
      <c r="M34" s="151"/>
      <c r="N34" s="151"/>
      <c r="O34" s="151"/>
      <c r="P34" s="151"/>
      <c r="Q34" s="151"/>
      <c r="R34" s="151"/>
      <c r="S34" s="151"/>
      <c r="T34" s="151"/>
      <c r="U34" s="151"/>
      <c r="V34" s="151"/>
      <c r="W34" s="151"/>
      <c r="X34" s="151"/>
      <c r="Y34" s="151"/>
      <c r="Z34" s="145"/>
      <c r="AA34" s="145"/>
      <c r="AB34" s="145"/>
      <c r="AC34" s="145"/>
      <c r="AD34" s="145"/>
      <c r="AE34" s="145"/>
      <c r="AF34" s="145"/>
      <c r="AG34" s="145"/>
      <c r="AH34" s="145"/>
      <c r="AI34" s="146"/>
      <c r="AJ34" s="48"/>
      <c r="AK34" s="144"/>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6"/>
      <c r="CM34" s="16"/>
      <c r="CN34" s="16"/>
    </row>
    <row r="35" spans="1:92" ht="13.5">
      <c r="A35" s="144"/>
      <c r="B35" s="145"/>
      <c r="C35" s="145"/>
      <c r="D35" s="145"/>
      <c r="E35" s="145"/>
      <c r="F35" s="145"/>
      <c r="G35" s="145"/>
      <c r="H35" s="152"/>
      <c r="I35" s="152"/>
      <c r="J35" s="152"/>
      <c r="K35" s="152"/>
      <c r="L35" s="152"/>
      <c r="M35" s="152"/>
      <c r="N35" s="152"/>
      <c r="O35" s="152"/>
      <c r="P35" s="152"/>
      <c r="Q35" s="152"/>
      <c r="R35" s="152"/>
      <c r="S35" s="152"/>
      <c r="T35" s="152"/>
      <c r="U35" s="152"/>
      <c r="V35" s="152"/>
      <c r="W35" s="152"/>
      <c r="X35" s="152"/>
      <c r="Y35" s="152"/>
      <c r="Z35" s="145"/>
      <c r="AA35" s="145"/>
      <c r="AB35" s="145"/>
      <c r="AC35" s="145"/>
      <c r="AD35" s="145"/>
      <c r="AE35" s="145"/>
      <c r="AF35" s="145"/>
      <c r="AG35" s="145"/>
      <c r="AH35" s="145"/>
      <c r="AI35" s="146"/>
      <c r="AJ35" s="48"/>
      <c r="AK35" s="144"/>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6"/>
      <c r="CM35" s="16"/>
      <c r="CN35" s="16"/>
    </row>
    <row r="36" spans="1:92" ht="13.5">
      <c r="A36" s="144"/>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6"/>
      <c r="AJ36" s="48"/>
      <c r="AK36" s="144"/>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6"/>
      <c r="CM36" s="16"/>
      <c r="CN36" s="16"/>
    </row>
    <row r="37" spans="1:92" ht="13.5">
      <c r="A37" s="144"/>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6"/>
      <c r="AJ37" s="48"/>
      <c r="AK37" s="144"/>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6"/>
      <c r="CM37" s="16"/>
      <c r="CN37" s="16"/>
    </row>
    <row r="38" spans="1:92" ht="13.5">
      <c r="A38" s="144"/>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6"/>
      <c r="AJ38" s="48"/>
      <c r="AK38" s="144"/>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6"/>
      <c r="CM38" s="16"/>
      <c r="CN38" s="16"/>
    </row>
    <row r="39" spans="1:92" ht="13.5">
      <c r="A39" s="144"/>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6"/>
      <c r="AJ39" s="48"/>
      <c r="AK39" s="144"/>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6"/>
      <c r="CM39" s="16"/>
      <c r="CN39" s="16"/>
    </row>
    <row r="40" spans="1:92" ht="13.5">
      <c r="A40" s="144"/>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6"/>
      <c r="AJ40" s="48"/>
      <c r="AK40" s="144"/>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6"/>
      <c r="CM40" s="16"/>
      <c r="CN40" s="16"/>
    </row>
    <row r="41" spans="1:92" ht="13.5">
      <c r="A41" s="144"/>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6"/>
      <c r="AJ41" s="48"/>
      <c r="AK41" s="144"/>
      <c r="AL41" s="145"/>
      <c r="AM41" s="145"/>
      <c r="AN41" s="145"/>
      <c r="AO41" s="145"/>
      <c r="AP41" s="145"/>
      <c r="AQ41" s="145"/>
      <c r="AR41" s="145"/>
      <c r="AS41" s="145"/>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45"/>
      <c r="BS41" s="145"/>
      <c r="BT41" s="145"/>
      <c r="BU41" s="145"/>
      <c r="BV41" s="145"/>
      <c r="BW41" s="145"/>
      <c r="BX41" s="145"/>
      <c r="BY41" s="145"/>
      <c r="BZ41" s="145"/>
      <c r="CA41" s="145"/>
      <c r="CB41" s="145"/>
      <c r="CC41" s="145"/>
      <c r="CD41" s="145"/>
      <c r="CE41" s="145"/>
      <c r="CF41" s="145"/>
      <c r="CG41" s="145"/>
      <c r="CH41" s="145"/>
      <c r="CI41" s="145"/>
      <c r="CJ41" s="145"/>
      <c r="CK41" s="145"/>
      <c r="CL41" s="146"/>
      <c r="CM41" s="16"/>
      <c r="CN41" s="16"/>
    </row>
    <row r="42" spans="1:92" ht="13.5">
      <c r="A42" s="144"/>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6"/>
      <c r="AJ42" s="48"/>
      <c r="AK42" s="144"/>
      <c r="AL42" s="145"/>
      <c r="AM42" s="145"/>
      <c r="AN42" s="145"/>
      <c r="AO42" s="145"/>
      <c r="AP42" s="145"/>
      <c r="AQ42" s="145"/>
      <c r="AR42" s="145"/>
      <c r="AS42" s="145"/>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45"/>
      <c r="BS42" s="145"/>
      <c r="BT42" s="145"/>
      <c r="BU42" s="145"/>
      <c r="BV42" s="145"/>
      <c r="BW42" s="145"/>
      <c r="BX42" s="145"/>
      <c r="BY42" s="145"/>
      <c r="BZ42" s="145"/>
      <c r="CA42" s="145"/>
      <c r="CB42" s="145"/>
      <c r="CC42" s="145"/>
      <c r="CD42" s="145"/>
      <c r="CE42" s="145"/>
      <c r="CF42" s="145"/>
      <c r="CG42" s="145"/>
      <c r="CH42" s="145"/>
      <c r="CI42" s="145"/>
      <c r="CJ42" s="145"/>
      <c r="CK42" s="145"/>
      <c r="CL42" s="146"/>
      <c r="CM42" s="16"/>
      <c r="CN42" s="16"/>
    </row>
    <row r="43" spans="1:92" ht="13.5">
      <c r="A43" s="144"/>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6"/>
      <c r="AJ43" s="48"/>
      <c r="AK43" s="144"/>
      <c r="AL43" s="145"/>
      <c r="AM43" s="145"/>
      <c r="AN43" s="145"/>
      <c r="AO43" s="145"/>
      <c r="AP43" s="145"/>
      <c r="AQ43" s="145"/>
      <c r="AR43" s="145"/>
      <c r="AS43" s="145"/>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45"/>
      <c r="BS43" s="145"/>
      <c r="BT43" s="145"/>
      <c r="BU43" s="145"/>
      <c r="BV43" s="145"/>
      <c r="BW43" s="145"/>
      <c r="BX43" s="145"/>
      <c r="BY43" s="145"/>
      <c r="BZ43" s="145"/>
      <c r="CA43" s="145"/>
      <c r="CB43" s="145"/>
      <c r="CC43" s="145"/>
      <c r="CD43" s="145"/>
      <c r="CE43" s="145"/>
      <c r="CF43" s="145"/>
      <c r="CG43" s="145"/>
      <c r="CH43" s="145"/>
      <c r="CI43" s="145"/>
      <c r="CJ43" s="145"/>
      <c r="CK43" s="145"/>
      <c r="CL43" s="146"/>
      <c r="CM43" s="16"/>
      <c r="CN43" s="16"/>
    </row>
    <row r="44" spans="1:92" ht="13.5">
      <c r="A44" s="144"/>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6"/>
      <c r="AJ44" s="48"/>
      <c r="AK44" s="144"/>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6"/>
      <c r="CM44" s="16"/>
      <c r="CN44" s="16"/>
    </row>
    <row r="45" spans="1:92" ht="13.5">
      <c r="A45" s="144"/>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6"/>
      <c r="AJ45" s="48"/>
      <c r="AK45" s="144"/>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6"/>
      <c r="CM45" s="16"/>
      <c r="CN45" s="16"/>
    </row>
    <row r="46" spans="1:92" ht="13.5">
      <c r="A46" s="144"/>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6"/>
      <c r="AJ46" s="48"/>
      <c r="AK46" s="144"/>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6"/>
      <c r="CM46" s="16"/>
      <c r="CN46" s="16"/>
    </row>
    <row r="47" spans="1:92" ht="13.5">
      <c r="A47" s="144"/>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48"/>
      <c r="AK47" s="144"/>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6"/>
      <c r="CM47" s="16"/>
      <c r="CN47" s="16"/>
    </row>
    <row r="48" spans="1:92" ht="13.5">
      <c r="A48" s="144"/>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6"/>
      <c r="AJ48" s="48"/>
      <c r="AK48" s="144"/>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6"/>
      <c r="CM48" s="16"/>
      <c r="CN48" s="16"/>
    </row>
    <row r="49" spans="1:92" ht="13.5">
      <c r="A49" s="144"/>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6"/>
      <c r="AJ49" s="48"/>
      <c r="AK49" s="144"/>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6"/>
      <c r="CM49" s="16"/>
      <c r="CN49" s="16"/>
    </row>
    <row r="50" spans="1:92" ht="13.5">
      <c r="A50" s="144"/>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6"/>
      <c r="AJ50" s="48"/>
      <c r="AK50" s="144"/>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6"/>
      <c r="CM50" s="16"/>
      <c r="CN50" s="16"/>
    </row>
    <row r="51" spans="1:92" ht="13.5">
      <c r="A51" s="144"/>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6"/>
      <c r="AJ51" s="48"/>
      <c r="AK51" s="144"/>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6"/>
      <c r="CM51" s="16"/>
      <c r="CN51" s="16"/>
    </row>
    <row r="52" spans="1:92" ht="13.5">
      <c r="A52" s="144"/>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6"/>
      <c r="AJ52" s="48"/>
      <c r="AK52" s="144"/>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6"/>
      <c r="CM52" s="16"/>
      <c r="CN52" s="16"/>
    </row>
    <row r="53" spans="1:92" ht="14.25" thickBot="1">
      <c r="A53" s="147"/>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9"/>
      <c r="AJ53" s="48"/>
      <c r="AK53" s="147"/>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9"/>
      <c r="CM53" s="16"/>
      <c r="CN53" s="16"/>
    </row>
  </sheetData>
  <sheetProtection/>
  <mergeCells count="336">
    <mergeCell ref="AC2:AE2"/>
    <mergeCell ref="AM2:AO2"/>
    <mergeCell ref="CG5:CL5"/>
    <mergeCell ref="BT1:BX1"/>
    <mergeCell ref="BY1:CL1"/>
    <mergeCell ref="CG14:CI14"/>
    <mergeCell ref="CJ14:CL14"/>
    <mergeCell ref="BQ14:BU14"/>
    <mergeCell ref="BV14:BX14"/>
    <mergeCell ref="BY14:CA14"/>
    <mergeCell ref="CB14:CF14"/>
    <mergeCell ref="BC14:BE14"/>
    <mergeCell ref="BF14:BJ14"/>
    <mergeCell ref="BK14:BM14"/>
    <mergeCell ref="BN14:BP14"/>
    <mergeCell ref="AO14:AQ14"/>
    <mergeCell ref="AR14:AT14"/>
    <mergeCell ref="AU14:AY14"/>
    <mergeCell ref="AZ14:BB14"/>
    <mergeCell ref="Y14:AC14"/>
    <mergeCell ref="AD14:AF14"/>
    <mergeCell ref="AG14:AI14"/>
    <mergeCell ref="AJ14:AN14"/>
    <mergeCell ref="C14:H14"/>
    <mergeCell ref="I14:M14"/>
    <mergeCell ref="N14:R14"/>
    <mergeCell ref="S14:U14"/>
    <mergeCell ref="CB13:CF13"/>
    <mergeCell ref="CG13:CI13"/>
    <mergeCell ref="CJ13:CL13"/>
    <mergeCell ref="BK13:BM13"/>
    <mergeCell ref="BN13:BP13"/>
    <mergeCell ref="BQ13:BU13"/>
    <mergeCell ref="BV13:BX13"/>
    <mergeCell ref="BY13:CA13"/>
    <mergeCell ref="AU13:AY13"/>
    <mergeCell ref="AZ13:BB13"/>
    <mergeCell ref="BC13:BE13"/>
    <mergeCell ref="BF13:BJ13"/>
    <mergeCell ref="Y13:AC13"/>
    <mergeCell ref="AD13:AF13"/>
    <mergeCell ref="AG13:AI13"/>
    <mergeCell ref="AR13:AT13"/>
    <mergeCell ref="C13:H13"/>
    <mergeCell ref="I13:M13"/>
    <mergeCell ref="N13:R13"/>
    <mergeCell ref="S13:U13"/>
    <mergeCell ref="BY12:CA12"/>
    <mergeCell ref="CB12:CF12"/>
    <mergeCell ref="CG12:CI12"/>
    <mergeCell ref="CJ12:CL12"/>
    <mergeCell ref="Y12:AC12"/>
    <mergeCell ref="AD12:AF12"/>
    <mergeCell ref="BQ12:BU12"/>
    <mergeCell ref="BV12:BX12"/>
    <mergeCell ref="C12:H12"/>
    <mergeCell ref="I12:M12"/>
    <mergeCell ref="N12:R12"/>
    <mergeCell ref="S12:U12"/>
    <mergeCell ref="BY20:CA20"/>
    <mergeCell ref="CB20:CF20"/>
    <mergeCell ref="CG20:CI20"/>
    <mergeCell ref="CJ20:CL20"/>
    <mergeCell ref="BK20:BM20"/>
    <mergeCell ref="BN20:BP20"/>
    <mergeCell ref="BQ20:BU20"/>
    <mergeCell ref="BV20:BX20"/>
    <mergeCell ref="AU20:AY20"/>
    <mergeCell ref="AZ20:BB20"/>
    <mergeCell ref="BC20:BE20"/>
    <mergeCell ref="BF20:BJ20"/>
    <mergeCell ref="AG20:AI20"/>
    <mergeCell ref="AJ20:AN20"/>
    <mergeCell ref="AO20:AQ20"/>
    <mergeCell ref="AR20:AT20"/>
    <mergeCell ref="CB17:CF17"/>
    <mergeCell ref="CG17:CI17"/>
    <mergeCell ref="CJ17:CL17"/>
    <mergeCell ref="A20:H20"/>
    <mergeCell ref="I20:M20"/>
    <mergeCell ref="N20:R20"/>
    <mergeCell ref="S20:U20"/>
    <mergeCell ref="V20:X20"/>
    <mergeCell ref="Y20:AC20"/>
    <mergeCell ref="AD20:AF20"/>
    <mergeCell ref="BN17:BP17"/>
    <mergeCell ref="BQ17:BU17"/>
    <mergeCell ref="BV17:BX17"/>
    <mergeCell ref="BY17:CA17"/>
    <mergeCell ref="AZ17:BB17"/>
    <mergeCell ref="BC17:BE17"/>
    <mergeCell ref="BF17:BJ17"/>
    <mergeCell ref="BK17:BM17"/>
    <mergeCell ref="AJ17:AN17"/>
    <mergeCell ref="AO17:AQ17"/>
    <mergeCell ref="AR17:AT17"/>
    <mergeCell ref="AU17:AY17"/>
    <mergeCell ref="Y15:AC15"/>
    <mergeCell ref="CB18:CF18"/>
    <mergeCell ref="C17:H17"/>
    <mergeCell ref="I17:M17"/>
    <mergeCell ref="N17:R17"/>
    <mergeCell ref="S17:U17"/>
    <mergeCell ref="V17:X17"/>
    <mergeCell ref="Y17:AC17"/>
    <mergeCell ref="AD17:AF17"/>
    <mergeCell ref="AG17:AI17"/>
    <mergeCell ref="B1:W2"/>
    <mergeCell ref="CG11:CI11"/>
    <mergeCell ref="CB16:CF16"/>
    <mergeCell ref="CJ16:CL16"/>
    <mergeCell ref="CG16:CI16"/>
    <mergeCell ref="CB15:CF15"/>
    <mergeCell ref="CG15:CI15"/>
    <mergeCell ref="CJ15:CL15"/>
    <mergeCell ref="CG9:CI9"/>
    <mergeCell ref="CB10:CF10"/>
    <mergeCell ref="CG6:CI7"/>
    <mergeCell ref="CB7:CF7"/>
    <mergeCell ref="CB8:CF8"/>
    <mergeCell ref="CJ8:CL8"/>
    <mergeCell ref="CG8:CI8"/>
    <mergeCell ref="CB6:CC6"/>
    <mergeCell ref="CE6:CF6"/>
    <mergeCell ref="CJ6:CL7"/>
    <mergeCell ref="CB9:CF9"/>
    <mergeCell ref="CJ9:CL9"/>
    <mergeCell ref="CB11:CF11"/>
    <mergeCell ref="CJ11:CL11"/>
    <mergeCell ref="CJ10:CL10"/>
    <mergeCell ref="CG10:CI10"/>
    <mergeCell ref="CJ18:CL18"/>
    <mergeCell ref="BV11:BX11"/>
    <mergeCell ref="BQ16:BU16"/>
    <mergeCell ref="BY16:CA16"/>
    <mergeCell ref="BV16:BX16"/>
    <mergeCell ref="BQ15:BU15"/>
    <mergeCell ref="BV15:BX15"/>
    <mergeCell ref="BY15:CA15"/>
    <mergeCell ref="CG18:CI18"/>
    <mergeCell ref="BV18:BX18"/>
    <mergeCell ref="BV9:BX9"/>
    <mergeCell ref="BQ10:BU10"/>
    <mergeCell ref="BY10:CA10"/>
    <mergeCell ref="BV10:BX10"/>
    <mergeCell ref="BV6:BX7"/>
    <mergeCell ref="BQ7:BU7"/>
    <mergeCell ref="BQ8:BU8"/>
    <mergeCell ref="BY8:CA8"/>
    <mergeCell ref="BV8:BX8"/>
    <mergeCell ref="BK18:BM18"/>
    <mergeCell ref="BQ6:BR6"/>
    <mergeCell ref="BT6:BU6"/>
    <mergeCell ref="BY6:CA7"/>
    <mergeCell ref="BQ9:BU9"/>
    <mergeCell ref="BY9:CA9"/>
    <mergeCell ref="BQ11:BU11"/>
    <mergeCell ref="BY11:CA11"/>
    <mergeCell ref="BQ18:BU18"/>
    <mergeCell ref="BY18:CA18"/>
    <mergeCell ref="BK11:BM11"/>
    <mergeCell ref="BF16:BJ16"/>
    <mergeCell ref="BN16:BP16"/>
    <mergeCell ref="BK16:BM16"/>
    <mergeCell ref="BF15:BJ15"/>
    <mergeCell ref="BK15:BM15"/>
    <mergeCell ref="BN15:BP15"/>
    <mergeCell ref="BF12:BJ12"/>
    <mergeCell ref="BK12:BM12"/>
    <mergeCell ref="BN12:BP12"/>
    <mergeCell ref="BK9:BM9"/>
    <mergeCell ref="BF10:BJ10"/>
    <mergeCell ref="BN10:BP10"/>
    <mergeCell ref="BK10:BM10"/>
    <mergeCell ref="BK6:BM7"/>
    <mergeCell ref="BF7:BJ7"/>
    <mergeCell ref="BF8:BJ8"/>
    <mergeCell ref="BN8:BP8"/>
    <mergeCell ref="BK8:BM8"/>
    <mergeCell ref="AZ18:BB18"/>
    <mergeCell ref="BF6:BG6"/>
    <mergeCell ref="BI6:BJ6"/>
    <mergeCell ref="BN6:BP7"/>
    <mergeCell ref="BF9:BJ9"/>
    <mergeCell ref="BN9:BP9"/>
    <mergeCell ref="BF11:BJ11"/>
    <mergeCell ref="BN11:BP11"/>
    <mergeCell ref="BF18:BJ18"/>
    <mergeCell ref="BN18:BP18"/>
    <mergeCell ref="AZ11:BB11"/>
    <mergeCell ref="AU16:AY16"/>
    <mergeCell ref="BC16:BE16"/>
    <mergeCell ref="AZ16:BB16"/>
    <mergeCell ref="AU15:AY15"/>
    <mergeCell ref="AZ15:BB15"/>
    <mergeCell ref="BC15:BE15"/>
    <mergeCell ref="AU12:AY12"/>
    <mergeCell ref="AZ12:BB12"/>
    <mergeCell ref="BC12:BE12"/>
    <mergeCell ref="AZ9:BB9"/>
    <mergeCell ref="AU10:AY10"/>
    <mergeCell ref="BC10:BE10"/>
    <mergeCell ref="AZ10:BB10"/>
    <mergeCell ref="I7:M7"/>
    <mergeCell ref="A6:H7"/>
    <mergeCell ref="A9:B18"/>
    <mergeCell ref="Y6:Z6"/>
    <mergeCell ref="Y7:AC7"/>
    <mergeCell ref="Y8:AC8"/>
    <mergeCell ref="Y9:AC9"/>
    <mergeCell ref="Y10:AC10"/>
    <mergeCell ref="Y11:AC11"/>
    <mergeCell ref="Y16:AC16"/>
    <mergeCell ref="I6:J6"/>
    <mergeCell ref="N6:O6"/>
    <mergeCell ref="Q6:R6"/>
    <mergeCell ref="L6:M6"/>
    <mergeCell ref="AB6:AC6"/>
    <mergeCell ref="AG6:AI7"/>
    <mergeCell ref="AD6:AF7"/>
    <mergeCell ref="AG8:AI8"/>
    <mergeCell ref="AD8:AF8"/>
    <mergeCell ref="AG9:AI9"/>
    <mergeCell ref="AD9:AF9"/>
    <mergeCell ref="AG10:AI10"/>
    <mergeCell ref="AD10:AF10"/>
    <mergeCell ref="AD11:AF11"/>
    <mergeCell ref="AG16:AI16"/>
    <mergeCell ref="AD16:AF16"/>
    <mergeCell ref="AG15:AI15"/>
    <mergeCell ref="AD15:AF15"/>
    <mergeCell ref="AG12:AI12"/>
    <mergeCell ref="AJ6:AK6"/>
    <mergeCell ref="AJ7:AN7"/>
    <mergeCell ref="AJ8:AN8"/>
    <mergeCell ref="AJ9:AN9"/>
    <mergeCell ref="AO8:AQ8"/>
    <mergeCell ref="Y18:AC18"/>
    <mergeCell ref="AG18:AI18"/>
    <mergeCell ref="AD18:AF18"/>
    <mergeCell ref="AJ10:AN10"/>
    <mergeCell ref="AJ11:AN11"/>
    <mergeCell ref="AJ16:AN16"/>
    <mergeCell ref="AG11:AI11"/>
    <mergeCell ref="AJ12:AN12"/>
    <mergeCell ref="AJ13:AN13"/>
    <mergeCell ref="AO16:AQ16"/>
    <mergeCell ref="AO15:AQ15"/>
    <mergeCell ref="AR15:AT15"/>
    <mergeCell ref="AR9:AT9"/>
    <mergeCell ref="AO9:AQ9"/>
    <mergeCell ref="AR10:AT10"/>
    <mergeCell ref="AO10:AQ10"/>
    <mergeCell ref="AO12:AQ12"/>
    <mergeCell ref="AR12:AT12"/>
    <mergeCell ref="AO13:AQ13"/>
    <mergeCell ref="BC18:BE18"/>
    <mergeCell ref="C9:H9"/>
    <mergeCell ref="C10:H10"/>
    <mergeCell ref="AJ18:AN18"/>
    <mergeCell ref="AR18:AT18"/>
    <mergeCell ref="AO18:AQ18"/>
    <mergeCell ref="AU9:AY9"/>
    <mergeCell ref="AU11:AY11"/>
    <mergeCell ref="AU18:AY18"/>
    <mergeCell ref="AJ15:AN15"/>
    <mergeCell ref="BC6:BE7"/>
    <mergeCell ref="BC8:BE8"/>
    <mergeCell ref="BC9:BE9"/>
    <mergeCell ref="BC11:BE11"/>
    <mergeCell ref="S9:U9"/>
    <mergeCell ref="C18:H18"/>
    <mergeCell ref="A8:H8"/>
    <mergeCell ref="AX6:AY6"/>
    <mergeCell ref="AU6:AV6"/>
    <mergeCell ref="AU7:AY7"/>
    <mergeCell ref="AU8:AY8"/>
    <mergeCell ref="AR11:AT11"/>
    <mergeCell ref="AO11:AQ11"/>
    <mergeCell ref="AR16:AT16"/>
    <mergeCell ref="I8:M8"/>
    <mergeCell ref="I9:M9"/>
    <mergeCell ref="I10:M10"/>
    <mergeCell ref="I11:M11"/>
    <mergeCell ref="N18:R18"/>
    <mergeCell ref="C11:H11"/>
    <mergeCell ref="C16:H16"/>
    <mergeCell ref="S18:U18"/>
    <mergeCell ref="I16:M16"/>
    <mergeCell ref="I18:M18"/>
    <mergeCell ref="C15:H15"/>
    <mergeCell ref="I15:M15"/>
    <mergeCell ref="N15:R15"/>
    <mergeCell ref="S15:U15"/>
    <mergeCell ref="V10:X10"/>
    <mergeCell ref="V11:X11"/>
    <mergeCell ref="V16:X16"/>
    <mergeCell ref="S10:U10"/>
    <mergeCell ref="S11:U11"/>
    <mergeCell ref="S16:U16"/>
    <mergeCell ref="V15:X15"/>
    <mergeCell ref="V12:X12"/>
    <mergeCell ref="V13:X13"/>
    <mergeCell ref="V14:X14"/>
    <mergeCell ref="AZ6:BB7"/>
    <mergeCell ref="AZ8:BB8"/>
    <mergeCell ref="V8:X8"/>
    <mergeCell ref="S8:U8"/>
    <mergeCell ref="V6:X7"/>
    <mergeCell ref="S6:U7"/>
    <mergeCell ref="AM6:AN6"/>
    <mergeCell ref="AR6:AT7"/>
    <mergeCell ref="AO6:AQ7"/>
    <mergeCell ref="AR8:AT8"/>
    <mergeCell ref="A24:F25"/>
    <mergeCell ref="AK24:AQ25"/>
    <mergeCell ref="N8:R8"/>
    <mergeCell ref="N7:R7"/>
    <mergeCell ref="V18:X18"/>
    <mergeCell ref="N9:R9"/>
    <mergeCell ref="N10:R10"/>
    <mergeCell ref="N11:R11"/>
    <mergeCell ref="N16:R16"/>
    <mergeCell ref="V9:X9"/>
    <mergeCell ref="CH26:CL26"/>
    <mergeCell ref="AU26:AZ26"/>
    <mergeCell ref="BA26:BE26"/>
    <mergeCell ref="BF26:BK26"/>
    <mergeCell ref="BL26:BP26"/>
    <mergeCell ref="CB26:CG26"/>
    <mergeCell ref="BQ26:BV26"/>
    <mergeCell ref="BW26:CA26"/>
    <mergeCell ref="AC26:AH26"/>
    <mergeCell ref="AJ26:AO26"/>
    <mergeCell ref="AP26:AT26"/>
    <mergeCell ref="S26:AB26"/>
  </mergeCells>
  <printOptions/>
  <pageMargins left="0.7874015748031497" right="0.1968503937007874" top="0.5905511811023623" bottom="0.3937007874015748" header="0.5118110236220472" footer="0.1968503937007874"/>
  <pageSetup horizontalDpi="600" verticalDpi="600" orientation="landscape" paperSize="9" scale="79" r:id="rId1"/>
  <headerFooter alignWithMargins="0">
    <oddFooter>&amp;C&amp;9 4/10&amp;R&amp;9&amp;A</oddFooter>
  </headerFooter>
</worksheet>
</file>

<file path=xl/worksheets/sheet7.xml><?xml version="1.0" encoding="utf-8"?>
<worksheet xmlns="http://schemas.openxmlformats.org/spreadsheetml/2006/main" xmlns:r="http://schemas.openxmlformats.org/officeDocument/2006/relationships">
  <dimension ref="A1:CN53"/>
  <sheetViews>
    <sheetView view="pageBreakPreview" zoomScale="95" zoomScaleSheetLayoutView="95" workbookViewId="0" topLeftCell="A26">
      <selection activeCell="A29" sqref="A29"/>
    </sheetView>
  </sheetViews>
  <sheetFormatPr defaultColWidth="9.00390625" defaultRowHeight="13.5"/>
  <cols>
    <col min="1" max="90" width="1.875" style="1" customWidth="1"/>
    <col min="91" max="92" width="2.125" style="1" customWidth="1"/>
    <col min="93" max="16384" width="9.00390625" style="1" customWidth="1"/>
  </cols>
  <sheetData>
    <row r="1" spans="1:92" ht="13.5" customHeight="1">
      <c r="A1" s="16"/>
      <c r="B1" s="415" t="s">
        <v>28</v>
      </c>
      <c r="C1" s="415"/>
      <c r="D1" s="415"/>
      <c r="E1" s="415"/>
      <c r="F1" s="415"/>
      <c r="G1" s="415"/>
      <c r="H1" s="415"/>
      <c r="I1" s="415"/>
      <c r="J1" s="415"/>
      <c r="K1" s="415"/>
      <c r="L1" s="415"/>
      <c r="M1" s="415"/>
      <c r="N1" s="415"/>
      <c r="O1" s="415"/>
      <c r="P1" s="415"/>
      <c r="Q1" s="415"/>
      <c r="R1" s="415"/>
      <c r="S1" s="415"/>
      <c r="T1" s="415"/>
      <c r="U1" s="415"/>
      <c r="V1" s="415"/>
      <c r="W1" s="415"/>
      <c r="X1" s="16"/>
      <c r="Y1" s="16"/>
      <c r="Z1" s="26"/>
      <c r="AA1" s="26"/>
      <c r="AB1" s="26"/>
      <c r="AC1" s="16"/>
      <c r="AD1" s="16"/>
      <c r="AE1" s="16"/>
      <c r="AF1" s="26"/>
      <c r="AG1" s="26"/>
      <c r="AH1" s="26"/>
      <c r="AI1" s="26"/>
      <c r="AJ1" s="26"/>
      <c r="AK1" s="26"/>
      <c r="AL1" s="26"/>
      <c r="AM1" s="26"/>
      <c r="AN1" s="26"/>
      <c r="AO1" s="26"/>
      <c r="AP1" s="26"/>
      <c r="AQ1" s="26"/>
      <c r="AR1" s="26"/>
      <c r="AS1" s="26"/>
      <c r="AT1" s="26"/>
      <c r="AU1" s="26"/>
      <c r="AV1" s="26"/>
      <c r="AW1" s="16"/>
      <c r="AX1" s="16"/>
      <c r="AY1" s="16"/>
      <c r="AZ1" s="16"/>
      <c r="BA1" s="16"/>
      <c r="BB1" s="16"/>
      <c r="BC1" s="16"/>
      <c r="BD1" s="16"/>
      <c r="BE1" s="16"/>
      <c r="BF1" s="16"/>
      <c r="BG1" s="16"/>
      <c r="BH1" s="16"/>
      <c r="BI1" s="16"/>
      <c r="BJ1" s="16"/>
      <c r="BK1" s="16"/>
      <c r="BL1" s="16"/>
      <c r="BM1" s="16"/>
      <c r="BN1" s="16"/>
      <c r="BO1" s="16"/>
      <c r="BP1" s="16"/>
      <c r="BQ1" s="16"/>
      <c r="BR1" s="16"/>
      <c r="BS1" s="16"/>
      <c r="BT1" s="417" t="s">
        <v>263</v>
      </c>
      <c r="BU1" s="417"/>
      <c r="BV1" s="417"/>
      <c r="BW1" s="417"/>
      <c r="BX1" s="417"/>
      <c r="BY1" s="416">
        <f>'表紙'!AM24</f>
        <v>0</v>
      </c>
      <c r="BZ1" s="416"/>
      <c r="CA1" s="416"/>
      <c r="CB1" s="416"/>
      <c r="CC1" s="416"/>
      <c r="CD1" s="416"/>
      <c r="CE1" s="416"/>
      <c r="CF1" s="416"/>
      <c r="CG1" s="416"/>
      <c r="CH1" s="416"/>
      <c r="CI1" s="416"/>
      <c r="CJ1" s="416"/>
      <c r="CK1" s="416"/>
      <c r="CL1" s="416"/>
      <c r="CM1" s="16"/>
      <c r="CN1" s="16"/>
    </row>
    <row r="2" spans="1:92" ht="13.5" customHeight="1">
      <c r="A2" s="16"/>
      <c r="B2" s="415"/>
      <c r="C2" s="415"/>
      <c r="D2" s="415"/>
      <c r="E2" s="415"/>
      <c r="F2" s="415"/>
      <c r="G2" s="415"/>
      <c r="H2" s="415"/>
      <c r="I2" s="415"/>
      <c r="J2" s="415"/>
      <c r="K2" s="415"/>
      <c r="L2" s="415"/>
      <c r="M2" s="415"/>
      <c r="N2" s="415"/>
      <c r="O2" s="415"/>
      <c r="P2" s="415"/>
      <c r="Q2" s="415"/>
      <c r="R2" s="415"/>
      <c r="S2" s="415"/>
      <c r="T2" s="415"/>
      <c r="U2" s="415"/>
      <c r="V2" s="415"/>
      <c r="W2" s="415"/>
      <c r="X2" s="16"/>
      <c r="Y2" s="16"/>
      <c r="Z2" s="16"/>
      <c r="AA2" s="16"/>
      <c r="AB2" s="16"/>
      <c r="AC2" s="419" t="s">
        <v>266</v>
      </c>
      <c r="AD2" s="419"/>
      <c r="AE2" s="419"/>
      <c r="AF2" s="79">
        <f>IF('表紙'!BX2="","",'表紙'!BX2)</f>
      </c>
      <c r="AG2" s="79" t="s">
        <v>243</v>
      </c>
      <c r="AH2" s="79">
        <f>IF('表紙'!CB2="","",'表紙'!CB2)</f>
      </c>
      <c r="AI2" s="79" t="s">
        <v>267</v>
      </c>
      <c r="AJ2" s="79">
        <f>IF('表紙'!CF2="","",'表紙'!CF2)</f>
      </c>
      <c r="AK2" s="79" t="s">
        <v>241</v>
      </c>
      <c r="AL2" s="79"/>
      <c r="AM2" s="419" t="s">
        <v>268</v>
      </c>
      <c r="AN2" s="419"/>
      <c r="AO2" s="419"/>
      <c r="AP2" s="79">
        <f>IF('表紙'!BX3="","",'表紙'!BX3)</f>
      </c>
      <c r="AQ2" s="79" t="s">
        <v>243</v>
      </c>
      <c r="AR2" s="79">
        <f>IF('表紙'!CB3="","",'表紙'!CB3)</f>
      </c>
      <c r="AS2" s="79" t="s">
        <v>267</v>
      </c>
      <c r="AT2" s="79">
        <f>IF('表紙'!CF3="","",'表紙'!CF3)</f>
      </c>
      <c r="AU2" s="79" t="s">
        <v>269</v>
      </c>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row>
    <row r="3" spans="1:92" ht="13.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row>
    <row r="4" spans="1:92" ht="13.5">
      <c r="A4" s="16"/>
      <c r="B4" s="48" t="s">
        <v>51</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row>
    <row r="5" spans="1:92" ht="14.25" thickBo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418" t="s">
        <v>196</v>
      </c>
      <c r="CH5" s="418"/>
      <c r="CI5" s="418"/>
      <c r="CJ5" s="418"/>
      <c r="CK5" s="418"/>
      <c r="CL5" s="418"/>
      <c r="CM5" s="16"/>
      <c r="CN5" s="16"/>
    </row>
    <row r="6" spans="1:92" ht="13.5" customHeight="1">
      <c r="A6" s="409" t="s">
        <v>17</v>
      </c>
      <c r="B6" s="386"/>
      <c r="C6" s="386"/>
      <c r="D6" s="386"/>
      <c r="E6" s="386"/>
      <c r="F6" s="386"/>
      <c r="G6" s="386"/>
      <c r="H6" s="387"/>
      <c r="I6" s="409">
        <f>'売上高'!I6</f>
        <v>0</v>
      </c>
      <c r="J6" s="386"/>
      <c r="K6" s="82" t="s">
        <v>24</v>
      </c>
      <c r="L6" s="386">
        <f>'売上高'!L6</f>
        <v>0</v>
      </c>
      <c r="M6" s="387"/>
      <c r="N6" s="409">
        <f>I6+1</f>
        <v>1</v>
      </c>
      <c r="O6" s="386"/>
      <c r="P6" s="82" t="s">
        <v>24</v>
      </c>
      <c r="Q6" s="386">
        <f>L6</f>
        <v>0</v>
      </c>
      <c r="R6" s="387"/>
      <c r="S6" s="371" t="s">
        <v>163</v>
      </c>
      <c r="T6" s="372"/>
      <c r="U6" s="373"/>
      <c r="V6" s="370" t="s">
        <v>14</v>
      </c>
      <c r="W6" s="370"/>
      <c r="X6" s="370"/>
      <c r="Y6" s="409">
        <f>N6+1</f>
        <v>2</v>
      </c>
      <c r="Z6" s="386"/>
      <c r="AA6" s="82" t="s">
        <v>25</v>
      </c>
      <c r="AB6" s="386">
        <f>L6</f>
        <v>0</v>
      </c>
      <c r="AC6" s="387"/>
      <c r="AD6" s="371" t="s">
        <v>163</v>
      </c>
      <c r="AE6" s="372"/>
      <c r="AF6" s="373"/>
      <c r="AG6" s="370" t="s">
        <v>14</v>
      </c>
      <c r="AH6" s="370"/>
      <c r="AI6" s="406"/>
      <c r="AJ6" s="393">
        <f>Y6+1</f>
        <v>3</v>
      </c>
      <c r="AK6" s="377"/>
      <c r="AL6" s="83" t="s">
        <v>25</v>
      </c>
      <c r="AM6" s="377">
        <f>AB6</f>
        <v>0</v>
      </c>
      <c r="AN6" s="378"/>
      <c r="AO6" s="382" t="s">
        <v>163</v>
      </c>
      <c r="AP6" s="383"/>
      <c r="AQ6" s="384"/>
      <c r="AR6" s="379" t="s">
        <v>14</v>
      </c>
      <c r="AS6" s="379"/>
      <c r="AT6" s="380"/>
      <c r="AU6" s="393">
        <f>AJ6+1</f>
        <v>4</v>
      </c>
      <c r="AV6" s="377"/>
      <c r="AW6" s="83" t="s">
        <v>25</v>
      </c>
      <c r="AX6" s="377">
        <f>L6</f>
        <v>0</v>
      </c>
      <c r="AY6" s="378"/>
      <c r="AZ6" s="382" t="s">
        <v>163</v>
      </c>
      <c r="BA6" s="383"/>
      <c r="BB6" s="384"/>
      <c r="BC6" s="379" t="s">
        <v>14</v>
      </c>
      <c r="BD6" s="379"/>
      <c r="BE6" s="380"/>
      <c r="BF6" s="393">
        <f>AU6+1</f>
        <v>5</v>
      </c>
      <c r="BG6" s="377"/>
      <c r="BH6" s="83" t="s">
        <v>25</v>
      </c>
      <c r="BI6" s="377">
        <f>L6</f>
        <v>0</v>
      </c>
      <c r="BJ6" s="378"/>
      <c r="BK6" s="382" t="s">
        <v>163</v>
      </c>
      <c r="BL6" s="383"/>
      <c r="BM6" s="384"/>
      <c r="BN6" s="379" t="s">
        <v>14</v>
      </c>
      <c r="BO6" s="379"/>
      <c r="BP6" s="380"/>
      <c r="BQ6" s="393">
        <f>BF6+1</f>
        <v>6</v>
      </c>
      <c r="BR6" s="377"/>
      <c r="BS6" s="83" t="s">
        <v>25</v>
      </c>
      <c r="BT6" s="377">
        <f>L6</f>
        <v>0</v>
      </c>
      <c r="BU6" s="378"/>
      <c r="BV6" s="382" t="s">
        <v>163</v>
      </c>
      <c r="BW6" s="383"/>
      <c r="BX6" s="384"/>
      <c r="BY6" s="379" t="s">
        <v>14</v>
      </c>
      <c r="BZ6" s="379"/>
      <c r="CA6" s="380"/>
      <c r="CB6" s="393">
        <f>BQ6+1</f>
        <v>7</v>
      </c>
      <c r="CC6" s="377"/>
      <c r="CD6" s="83" t="s">
        <v>25</v>
      </c>
      <c r="CE6" s="377">
        <f>L6</f>
        <v>0</v>
      </c>
      <c r="CF6" s="378"/>
      <c r="CG6" s="382" t="s">
        <v>163</v>
      </c>
      <c r="CH6" s="383"/>
      <c r="CI6" s="384"/>
      <c r="CJ6" s="379" t="s">
        <v>14</v>
      </c>
      <c r="CK6" s="379"/>
      <c r="CL6" s="380"/>
      <c r="CM6" s="16"/>
      <c r="CN6" s="16"/>
    </row>
    <row r="7" spans="1:92" ht="13.5">
      <c r="A7" s="411"/>
      <c r="B7" s="412"/>
      <c r="C7" s="412"/>
      <c r="D7" s="412"/>
      <c r="E7" s="412"/>
      <c r="F7" s="412"/>
      <c r="G7" s="412"/>
      <c r="H7" s="413"/>
      <c r="I7" s="363" t="s">
        <v>16</v>
      </c>
      <c r="J7" s="364"/>
      <c r="K7" s="364"/>
      <c r="L7" s="364"/>
      <c r="M7" s="365"/>
      <c r="N7" s="363" t="s">
        <v>16</v>
      </c>
      <c r="O7" s="364"/>
      <c r="P7" s="364"/>
      <c r="Q7" s="364"/>
      <c r="R7" s="365"/>
      <c r="S7" s="374"/>
      <c r="T7" s="375"/>
      <c r="U7" s="376"/>
      <c r="V7" s="370"/>
      <c r="W7" s="370"/>
      <c r="X7" s="370"/>
      <c r="Y7" s="363" t="s">
        <v>16</v>
      </c>
      <c r="Z7" s="364"/>
      <c r="AA7" s="364"/>
      <c r="AB7" s="364"/>
      <c r="AC7" s="365"/>
      <c r="AD7" s="374"/>
      <c r="AE7" s="375"/>
      <c r="AF7" s="376"/>
      <c r="AG7" s="370"/>
      <c r="AH7" s="370"/>
      <c r="AI7" s="406"/>
      <c r="AJ7" s="394" t="s">
        <v>18</v>
      </c>
      <c r="AK7" s="364"/>
      <c r="AL7" s="364"/>
      <c r="AM7" s="364"/>
      <c r="AN7" s="365"/>
      <c r="AO7" s="374"/>
      <c r="AP7" s="375"/>
      <c r="AQ7" s="376"/>
      <c r="AR7" s="370"/>
      <c r="AS7" s="370"/>
      <c r="AT7" s="381"/>
      <c r="AU7" s="394" t="s">
        <v>18</v>
      </c>
      <c r="AV7" s="364"/>
      <c r="AW7" s="364"/>
      <c r="AX7" s="364"/>
      <c r="AY7" s="365"/>
      <c r="AZ7" s="374"/>
      <c r="BA7" s="375"/>
      <c r="BB7" s="376"/>
      <c r="BC7" s="370"/>
      <c r="BD7" s="370"/>
      <c r="BE7" s="381"/>
      <c r="BF7" s="394" t="s">
        <v>18</v>
      </c>
      <c r="BG7" s="364"/>
      <c r="BH7" s="364"/>
      <c r="BI7" s="364"/>
      <c r="BJ7" s="365"/>
      <c r="BK7" s="374"/>
      <c r="BL7" s="375"/>
      <c r="BM7" s="376"/>
      <c r="BN7" s="370"/>
      <c r="BO7" s="370"/>
      <c r="BP7" s="381"/>
      <c r="BQ7" s="394" t="s">
        <v>18</v>
      </c>
      <c r="BR7" s="364"/>
      <c r="BS7" s="364"/>
      <c r="BT7" s="364"/>
      <c r="BU7" s="365"/>
      <c r="BV7" s="374"/>
      <c r="BW7" s="375"/>
      <c r="BX7" s="376"/>
      <c r="BY7" s="370"/>
      <c r="BZ7" s="370"/>
      <c r="CA7" s="381"/>
      <c r="CB7" s="394" t="s">
        <v>18</v>
      </c>
      <c r="CC7" s="364"/>
      <c r="CD7" s="364"/>
      <c r="CE7" s="364"/>
      <c r="CF7" s="365"/>
      <c r="CG7" s="374"/>
      <c r="CH7" s="375"/>
      <c r="CI7" s="376"/>
      <c r="CJ7" s="370"/>
      <c r="CK7" s="370"/>
      <c r="CL7" s="381"/>
      <c r="CM7" s="16"/>
      <c r="CN7" s="16"/>
    </row>
    <row r="8" spans="1:92" ht="13.5">
      <c r="A8" s="392" t="s">
        <v>39</v>
      </c>
      <c r="B8" s="392"/>
      <c r="C8" s="392"/>
      <c r="D8" s="392"/>
      <c r="E8" s="392"/>
      <c r="F8" s="392"/>
      <c r="G8" s="392"/>
      <c r="H8" s="392"/>
      <c r="I8" s="461"/>
      <c r="J8" s="461"/>
      <c r="K8" s="461"/>
      <c r="L8" s="461"/>
      <c r="M8" s="462"/>
      <c r="N8" s="461"/>
      <c r="O8" s="461"/>
      <c r="P8" s="461"/>
      <c r="Q8" s="461"/>
      <c r="R8" s="462"/>
      <c r="S8" s="463">
        <f>IF(N8="","",N8/'売上高'!$N$8)</f>
      </c>
      <c r="T8" s="464"/>
      <c r="U8" s="465"/>
      <c r="V8" s="366">
        <f>IF(N8="","",N8-I8)</f>
      </c>
      <c r="W8" s="366"/>
      <c r="X8" s="366"/>
      <c r="Y8" s="461"/>
      <c r="Z8" s="461"/>
      <c r="AA8" s="461"/>
      <c r="AB8" s="461"/>
      <c r="AC8" s="462"/>
      <c r="AD8" s="463">
        <f>IF(Y8="","",Y8/'売上高'!$Y$8)</f>
      </c>
      <c r="AE8" s="464"/>
      <c r="AF8" s="465"/>
      <c r="AG8" s="366">
        <f>IF(Y8="","",Y8-N8)</f>
      </c>
      <c r="AH8" s="366"/>
      <c r="AI8" s="405"/>
      <c r="AJ8" s="469">
        <f>SUM(AJ9:AN14)</f>
        <v>0</v>
      </c>
      <c r="AK8" s="470"/>
      <c r="AL8" s="470"/>
      <c r="AM8" s="470"/>
      <c r="AN8" s="471"/>
      <c r="AO8" s="463">
        <f>IF(AJ8=0,"",AJ8/'売上高'!$AJ$8)</f>
      </c>
      <c r="AP8" s="464"/>
      <c r="AQ8" s="465"/>
      <c r="AR8" s="366">
        <f>IF(AJ8=0,"",AJ8-Y8)</f>
      </c>
      <c r="AS8" s="366"/>
      <c r="AT8" s="385"/>
      <c r="AU8" s="469">
        <f>SUM(AU9:AY14)</f>
        <v>0</v>
      </c>
      <c r="AV8" s="470"/>
      <c r="AW8" s="470"/>
      <c r="AX8" s="470"/>
      <c r="AY8" s="471"/>
      <c r="AZ8" s="463">
        <f>IF(AU8=0,"",AU8/'売上高'!$N$8)</f>
      </c>
      <c r="BA8" s="464"/>
      <c r="BB8" s="465"/>
      <c r="BC8" s="366">
        <f>IF(AU8=0,"",AU8-AJ8)</f>
      </c>
      <c r="BD8" s="366"/>
      <c r="BE8" s="385"/>
      <c r="BF8" s="469">
        <f>SUM(BF9:BJ14)</f>
        <v>0</v>
      </c>
      <c r="BG8" s="470"/>
      <c r="BH8" s="470"/>
      <c r="BI8" s="470"/>
      <c r="BJ8" s="471"/>
      <c r="BK8" s="463">
        <f>IF(BF8=0,"",BF8/'売上高'!$N$8)</f>
      </c>
      <c r="BL8" s="464"/>
      <c r="BM8" s="465"/>
      <c r="BN8" s="366">
        <f>IF(BF8=0,"",BF8-AU8)</f>
      </c>
      <c r="BO8" s="366"/>
      <c r="BP8" s="385"/>
      <c r="BQ8" s="469">
        <f>SUM(BQ9:BU14)</f>
        <v>0</v>
      </c>
      <c r="BR8" s="470"/>
      <c r="BS8" s="470"/>
      <c r="BT8" s="470"/>
      <c r="BU8" s="471"/>
      <c r="BV8" s="463">
        <f>IF(BQ8=0,"",BQ8/'売上高'!$N$8)</f>
      </c>
      <c r="BW8" s="464"/>
      <c r="BX8" s="465"/>
      <c r="BY8" s="366">
        <f>IF(BQ8=0,"",BQ8-BF8)</f>
      </c>
      <c r="BZ8" s="366"/>
      <c r="CA8" s="385"/>
      <c r="CB8" s="469">
        <f>SUM(CB9:CF14)</f>
        <v>0</v>
      </c>
      <c r="CC8" s="470"/>
      <c r="CD8" s="470"/>
      <c r="CE8" s="470"/>
      <c r="CF8" s="471"/>
      <c r="CG8" s="463">
        <f>IF(CB8=0,"",CB8/'売上高'!$N$8)</f>
      </c>
      <c r="CH8" s="464"/>
      <c r="CI8" s="465"/>
      <c r="CJ8" s="366">
        <f>IF(CB8=0,"",CB8-BQ8)</f>
      </c>
      <c r="CK8" s="366"/>
      <c r="CL8" s="385"/>
      <c r="CM8" s="16"/>
      <c r="CN8" s="16"/>
    </row>
    <row r="9" spans="1:92" ht="13.5">
      <c r="A9" s="414" t="s">
        <v>22</v>
      </c>
      <c r="B9" s="414"/>
      <c r="C9" s="434" t="s">
        <v>183</v>
      </c>
      <c r="D9" s="434"/>
      <c r="E9" s="434"/>
      <c r="F9" s="434"/>
      <c r="G9" s="434"/>
      <c r="H9" s="434"/>
      <c r="I9" s="461"/>
      <c r="J9" s="461"/>
      <c r="K9" s="461"/>
      <c r="L9" s="461"/>
      <c r="M9" s="462"/>
      <c r="N9" s="461"/>
      <c r="O9" s="461"/>
      <c r="P9" s="461"/>
      <c r="Q9" s="461"/>
      <c r="R9" s="462"/>
      <c r="S9" s="463">
        <f aca="true" t="shared" si="0" ref="S9:S14">IF(N9="","",N9/$N$8)</f>
      </c>
      <c r="T9" s="464"/>
      <c r="U9" s="465"/>
      <c r="V9" s="366">
        <f aca="true" t="shared" si="1" ref="V9:V21">IF(N9="","",N9-I9)</f>
      </c>
      <c r="W9" s="366"/>
      <c r="X9" s="366"/>
      <c r="Y9" s="461"/>
      <c r="Z9" s="461"/>
      <c r="AA9" s="461"/>
      <c r="AB9" s="461"/>
      <c r="AC9" s="462"/>
      <c r="AD9" s="463">
        <f aca="true" t="shared" si="2" ref="AD9:AD14">IF(Y9="","",Y9/$Y$8)</f>
      </c>
      <c r="AE9" s="464"/>
      <c r="AF9" s="465"/>
      <c r="AG9" s="366">
        <f aca="true" t="shared" si="3" ref="AG9:AG21">IF(Y9="","",Y9-N9)</f>
      </c>
      <c r="AH9" s="366"/>
      <c r="AI9" s="405"/>
      <c r="AJ9" s="475"/>
      <c r="AK9" s="461"/>
      <c r="AL9" s="461"/>
      <c r="AM9" s="461"/>
      <c r="AN9" s="462"/>
      <c r="AO9" s="429">
        <f aca="true" t="shared" si="4" ref="AO9:AO14">IF(AJ9="","",AJ9/$AJ$8)</f>
      </c>
      <c r="AP9" s="429"/>
      <c r="AQ9" s="429"/>
      <c r="AR9" s="366">
        <f aca="true" t="shared" si="5" ref="AR9:AR14">IF(AJ9="","",AJ9-Y9)</f>
      </c>
      <c r="AS9" s="366"/>
      <c r="AT9" s="385"/>
      <c r="AU9" s="475"/>
      <c r="AV9" s="461"/>
      <c r="AW9" s="461"/>
      <c r="AX9" s="461"/>
      <c r="AY9" s="462"/>
      <c r="AZ9" s="429">
        <f aca="true" t="shared" si="6" ref="AZ9:AZ14">IF(AU9="","",AU9/$AU$8)</f>
      </c>
      <c r="BA9" s="429"/>
      <c r="BB9" s="429"/>
      <c r="BC9" s="366">
        <f>IF(AU9="","",AU9-AJ9)</f>
      </c>
      <c r="BD9" s="366"/>
      <c r="BE9" s="385"/>
      <c r="BF9" s="475"/>
      <c r="BG9" s="461"/>
      <c r="BH9" s="461"/>
      <c r="BI9" s="461"/>
      <c r="BJ9" s="462"/>
      <c r="BK9" s="429">
        <f aca="true" t="shared" si="7" ref="BK9:BK14">IF(BF9="","",BF9/$BF$8)</f>
      </c>
      <c r="BL9" s="429"/>
      <c r="BM9" s="429"/>
      <c r="BN9" s="366">
        <f>IF(BF9="","",BF9-AU9)</f>
      </c>
      <c r="BO9" s="366"/>
      <c r="BP9" s="385"/>
      <c r="BQ9" s="475"/>
      <c r="BR9" s="461"/>
      <c r="BS9" s="461"/>
      <c r="BT9" s="461"/>
      <c r="BU9" s="462"/>
      <c r="BV9" s="429">
        <f aca="true" t="shared" si="8" ref="BV9:BV14">IF(BQ9="","",BQ9/$BQ$8)</f>
      </c>
      <c r="BW9" s="429"/>
      <c r="BX9" s="429"/>
      <c r="BY9" s="366">
        <f>IF(BQ9="","",BQ9-BF9)</f>
      </c>
      <c r="BZ9" s="366"/>
      <c r="CA9" s="385"/>
      <c r="CB9" s="475"/>
      <c r="CC9" s="461"/>
      <c r="CD9" s="461"/>
      <c r="CE9" s="461"/>
      <c r="CF9" s="462"/>
      <c r="CG9" s="429">
        <f aca="true" t="shared" si="9" ref="CG9:CG14">IF(CB9="","",CB9/$CB$8)</f>
      </c>
      <c r="CH9" s="429"/>
      <c r="CI9" s="429"/>
      <c r="CJ9" s="366">
        <f>IF(CB9="","",CB9-BQ9)</f>
      </c>
      <c r="CK9" s="366"/>
      <c r="CL9" s="385"/>
      <c r="CM9" s="16"/>
      <c r="CN9" s="16"/>
    </row>
    <row r="10" spans="1:92" ht="13.5">
      <c r="A10" s="414"/>
      <c r="B10" s="414"/>
      <c r="C10" s="391"/>
      <c r="D10" s="391"/>
      <c r="E10" s="391"/>
      <c r="F10" s="391"/>
      <c r="G10" s="391"/>
      <c r="H10" s="391"/>
      <c r="I10" s="461"/>
      <c r="J10" s="461"/>
      <c r="K10" s="461"/>
      <c r="L10" s="461"/>
      <c r="M10" s="462"/>
      <c r="N10" s="461"/>
      <c r="O10" s="461"/>
      <c r="P10" s="461"/>
      <c r="Q10" s="461"/>
      <c r="R10" s="462"/>
      <c r="S10" s="463">
        <f t="shared" si="0"/>
      </c>
      <c r="T10" s="464"/>
      <c r="U10" s="465"/>
      <c r="V10" s="366">
        <f t="shared" si="1"/>
      </c>
      <c r="W10" s="366"/>
      <c r="X10" s="366"/>
      <c r="Y10" s="461"/>
      <c r="Z10" s="461"/>
      <c r="AA10" s="461"/>
      <c r="AB10" s="461"/>
      <c r="AC10" s="462"/>
      <c r="AD10" s="463">
        <f t="shared" si="2"/>
      </c>
      <c r="AE10" s="464"/>
      <c r="AF10" s="465"/>
      <c r="AG10" s="366">
        <f t="shared" si="3"/>
      </c>
      <c r="AH10" s="366"/>
      <c r="AI10" s="405"/>
      <c r="AJ10" s="475"/>
      <c r="AK10" s="461"/>
      <c r="AL10" s="461"/>
      <c r="AM10" s="461"/>
      <c r="AN10" s="462"/>
      <c r="AO10" s="429">
        <f t="shared" si="4"/>
      </c>
      <c r="AP10" s="429"/>
      <c r="AQ10" s="429"/>
      <c r="AR10" s="366">
        <f t="shared" si="5"/>
      </c>
      <c r="AS10" s="366"/>
      <c r="AT10" s="385"/>
      <c r="AU10" s="475"/>
      <c r="AV10" s="461"/>
      <c r="AW10" s="461"/>
      <c r="AX10" s="461"/>
      <c r="AY10" s="462"/>
      <c r="AZ10" s="429">
        <f t="shared" si="6"/>
      </c>
      <c r="BA10" s="429"/>
      <c r="BB10" s="429"/>
      <c r="BC10" s="366">
        <f aca="true" t="shared" si="10" ref="BC10:BC21">IF(AU10="","",AU10-AJ10)</f>
      </c>
      <c r="BD10" s="366"/>
      <c r="BE10" s="385"/>
      <c r="BF10" s="475"/>
      <c r="BG10" s="461"/>
      <c r="BH10" s="461"/>
      <c r="BI10" s="461"/>
      <c r="BJ10" s="462"/>
      <c r="BK10" s="429">
        <f t="shared" si="7"/>
      </c>
      <c r="BL10" s="429"/>
      <c r="BM10" s="429"/>
      <c r="BN10" s="366">
        <f aca="true" t="shared" si="11" ref="BN10:BN21">IF(BF10="","",BF10-AU10)</f>
      </c>
      <c r="BO10" s="366"/>
      <c r="BP10" s="385"/>
      <c r="BQ10" s="475"/>
      <c r="BR10" s="461"/>
      <c r="BS10" s="461"/>
      <c r="BT10" s="461"/>
      <c r="BU10" s="462"/>
      <c r="BV10" s="429">
        <f t="shared" si="8"/>
      </c>
      <c r="BW10" s="429"/>
      <c r="BX10" s="429"/>
      <c r="BY10" s="366">
        <f aca="true" t="shared" si="12" ref="BY10:BY21">IF(BQ10="","",BQ10-BF10)</f>
      </c>
      <c r="BZ10" s="366"/>
      <c r="CA10" s="385"/>
      <c r="CB10" s="475"/>
      <c r="CC10" s="461"/>
      <c r="CD10" s="461"/>
      <c r="CE10" s="461"/>
      <c r="CF10" s="462"/>
      <c r="CG10" s="429">
        <f t="shared" si="9"/>
      </c>
      <c r="CH10" s="429"/>
      <c r="CI10" s="429"/>
      <c r="CJ10" s="366">
        <f aca="true" t="shared" si="13" ref="CJ10:CJ21">IF(CB10="","",CB10-BQ10)</f>
      </c>
      <c r="CK10" s="366"/>
      <c r="CL10" s="385"/>
      <c r="CM10" s="16"/>
      <c r="CN10" s="16"/>
    </row>
    <row r="11" spans="1:92" ht="13.5">
      <c r="A11" s="414"/>
      <c r="B11" s="414"/>
      <c r="C11" s="391"/>
      <c r="D11" s="391"/>
      <c r="E11" s="391"/>
      <c r="F11" s="391"/>
      <c r="G11" s="391"/>
      <c r="H11" s="391"/>
      <c r="I11" s="461"/>
      <c r="J11" s="461"/>
      <c r="K11" s="461"/>
      <c r="L11" s="461"/>
      <c r="M11" s="462"/>
      <c r="N11" s="461"/>
      <c r="O11" s="461"/>
      <c r="P11" s="461"/>
      <c r="Q11" s="461"/>
      <c r="R11" s="462"/>
      <c r="S11" s="463">
        <f t="shared" si="0"/>
      </c>
      <c r="T11" s="464"/>
      <c r="U11" s="465"/>
      <c r="V11" s="366">
        <f t="shared" si="1"/>
      </c>
      <c r="W11" s="366"/>
      <c r="X11" s="366"/>
      <c r="Y11" s="461"/>
      <c r="Z11" s="461"/>
      <c r="AA11" s="461"/>
      <c r="AB11" s="461"/>
      <c r="AC11" s="462"/>
      <c r="AD11" s="463">
        <f t="shared" si="2"/>
      </c>
      <c r="AE11" s="464"/>
      <c r="AF11" s="465"/>
      <c r="AG11" s="366">
        <f t="shared" si="3"/>
      </c>
      <c r="AH11" s="366"/>
      <c r="AI11" s="405"/>
      <c r="AJ11" s="475"/>
      <c r="AK11" s="461"/>
      <c r="AL11" s="461"/>
      <c r="AM11" s="461"/>
      <c r="AN11" s="462"/>
      <c r="AO11" s="429">
        <f t="shared" si="4"/>
      </c>
      <c r="AP11" s="429"/>
      <c r="AQ11" s="429"/>
      <c r="AR11" s="366">
        <f t="shared" si="5"/>
      </c>
      <c r="AS11" s="366"/>
      <c r="AT11" s="385"/>
      <c r="AU11" s="475"/>
      <c r="AV11" s="461"/>
      <c r="AW11" s="461"/>
      <c r="AX11" s="461"/>
      <c r="AY11" s="462"/>
      <c r="AZ11" s="429">
        <f t="shared" si="6"/>
      </c>
      <c r="BA11" s="429"/>
      <c r="BB11" s="429"/>
      <c r="BC11" s="366">
        <f t="shared" si="10"/>
      </c>
      <c r="BD11" s="366"/>
      <c r="BE11" s="385"/>
      <c r="BF11" s="475"/>
      <c r="BG11" s="461"/>
      <c r="BH11" s="461"/>
      <c r="BI11" s="461"/>
      <c r="BJ11" s="462"/>
      <c r="BK11" s="429">
        <f t="shared" si="7"/>
      </c>
      <c r="BL11" s="429"/>
      <c r="BM11" s="429"/>
      <c r="BN11" s="366">
        <f t="shared" si="11"/>
      </c>
      <c r="BO11" s="366"/>
      <c r="BP11" s="385"/>
      <c r="BQ11" s="475"/>
      <c r="BR11" s="461"/>
      <c r="BS11" s="461"/>
      <c r="BT11" s="461"/>
      <c r="BU11" s="462"/>
      <c r="BV11" s="429">
        <f t="shared" si="8"/>
      </c>
      <c r="BW11" s="429"/>
      <c r="BX11" s="429"/>
      <c r="BY11" s="366">
        <f t="shared" si="12"/>
      </c>
      <c r="BZ11" s="366"/>
      <c r="CA11" s="385"/>
      <c r="CB11" s="475"/>
      <c r="CC11" s="461"/>
      <c r="CD11" s="461"/>
      <c r="CE11" s="461"/>
      <c r="CF11" s="462"/>
      <c r="CG11" s="429">
        <f t="shared" si="9"/>
      </c>
      <c r="CH11" s="429"/>
      <c r="CI11" s="429"/>
      <c r="CJ11" s="366">
        <f t="shared" si="13"/>
      </c>
      <c r="CK11" s="366"/>
      <c r="CL11" s="385"/>
      <c r="CM11" s="16"/>
      <c r="CN11" s="16"/>
    </row>
    <row r="12" spans="1:92" ht="13.5">
      <c r="A12" s="414"/>
      <c r="B12" s="414"/>
      <c r="C12" s="391"/>
      <c r="D12" s="391"/>
      <c r="E12" s="391"/>
      <c r="F12" s="391"/>
      <c r="G12" s="391"/>
      <c r="H12" s="391"/>
      <c r="I12" s="461"/>
      <c r="J12" s="461"/>
      <c r="K12" s="461"/>
      <c r="L12" s="461"/>
      <c r="M12" s="462"/>
      <c r="N12" s="461"/>
      <c r="O12" s="461"/>
      <c r="P12" s="461"/>
      <c r="Q12" s="461"/>
      <c r="R12" s="462"/>
      <c r="S12" s="463">
        <f t="shared" si="0"/>
      </c>
      <c r="T12" s="464"/>
      <c r="U12" s="465"/>
      <c r="V12" s="366">
        <f t="shared" si="1"/>
      </c>
      <c r="W12" s="366"/>
      <c r="X12" s="366"/>
      <c r="Y12" s="461"/>
      <c r="Z12" s="461"/>
      <c r="AA12" s="461"/>
      <c r="AB12" s="461"/>
      <c r="AC12" s="462"/>
      <c r="AD12" s="463">
        <f t="shared" si="2"/>
      </c>
      <c r="AE12" s="464"/>
      <c r="AF12" s="465"/>
      <c r="AG12" s="366">
        <f t="shared" si="3"/>
      </c>
      <c r="AH12" s="366"/>
      <c r="AI12" s="405"/>
      <c r="AJ12" s="475"/>
      <c r="AK12" s="461"/>
      <c r="AL12" s="461"/>
      <c r="AM12" s="461"/>
      <c r="AN12" s="462"/>
      <c r="AO12" s="429">
        <f t="shared" si="4"/>
      </c>
      <c r="AP12" s="429"/>
      <c r="AQ12" s="429"/>
      <c r="AR12" s="366">
        <f t="shared" si="5"/>
      </c>
      <c r="AS12" s="366"/>
      <c r="AT12" s="385"/>
      <c r="AU12" s="475"/>
      <c r="AV12" s="461"/>
      <c r="AW12" s="461"/>
      <c r="AX12" s="461"/>
      <c r="AY12" s="462"/>
      <c r="AZ12" s="429">
        <f t="shared" si="6"/>
      </c>
      <c r="BA12" s="429"/>
      <c r="BB12" s="429"/>
      <c r="BC12" s="366">
        <f t="shared" si="10"/>
      </c>
      <c r="BD12" s="366"/>
      <c r="BE12" s="385"/>
      <c r="BF12" s="475"/>
      <c r="BG12" s="461"/>
      <c r="BH12" s="461"/>
      <c r="BI12" s="461"/>
      <c r="BJ12" s="462"/>
      <c r="BK12" s="429">
        <f t="shared" si="7"/>
      </c>
      <c r="BL12" s="429"/>
      <c r="BM12" s="429"/>
      <c r="BN12" s="366">
        <f t="shared" si="11"/>
      </c>
      <c r="BO12" s="366"/>
      <c r="BP12" s="385"/>
      <c r="BQ12" s="475"/>
      <c r="BR12" s="461"/>
      <c r="BS12" s="461"/>
      <c r="BT12" s="461"/>
      <c r="BU12" s="462"/>
      <c r="BV12" s="429">
        <f t="shared" si="8"/>
      </c>
      <c r="BW12" s="429"/>
      <c r="BX12" s="429"/>
      <c r="BY12" s="366">
        <f t="shared" si="12"/>
      </c>
      <c r="BZ12" s="366"/>
      <c r="CA12" s="385"/>
      <c r="CB12" s="475"/>
      <c r="CC12" s="461"/>
      <c r="CD12" s="461"/>
      <c r="CE12" s="461"/>
      <c r="CF12" s="462"/>
      <c r="CG12" s="429">
        <f t="shared" si="9"/>
      </c>
      <c r="CH12" s="429"/>
      <c r="CI12" s="429"/>
      <c r="CJ12" s="366">
        <f t="shared" si="13"/>
      </c>
      <c r="CK12" s="366"/>
      <c r="CL12" s="385"/>
      <c r="CM12" s="16"/>
      <c r="CN12" s="16"/>
    </row>
    <row r="13" spans="1:92" ht="13.5">
      <c r="A13" s="414"/>
      <c r="B13" s="414"/>
      <c r="C13" s="391"/>
      <c r="D13" s="391"/>
      <c r="E13" s="391"/>
      <c r="F13" s="391"/>
      <c r="G13" s="391"/>
      <c r="H13" s="391"/>
      <c r="I13" s="461"/>
      <c r="J13" s="461"/>
      <c r="K13" s="461"/>
      <c r="L13" s="461"/>
      <c r="M13" s="462"/>
      <c r="N13" s="461"/>
      <c r="O13" s="461"/>
      <c r="P13" s="461"/>
      <c r="Q13" s="461"/>
      <c r="R13" s="462"/>
      <c r="S13" s="463">
        <f t="shared" si="0"/>
      </c>
      <c r="T13" s="464"/>
      <c r="U13" s="465"/>
      <c r="V13" s="366">
        <f t="shared" si="1"/>
      </c>
      <c r="W13" s="366"/>
      <c r="X13" s="366"/>
      <c r="Y13" s="461"/>
      <c r="Z13" s="461"/>
      <c r="AA13" s="461"/>
      <c r="AB13" s="461"/>
      <c r="AC13" s="462"/>
      <c r="AD13" s="463">
        <f t="shared" si="2"/>
      </c>
      <c r="AE13" s="464"/>
      <c r="AF13" s="465"/>
      <c r="AG13" s="366">
        <f t="shared" si="3"/>
      </c>
      <c r="AH13" s="366"/>
      <c r="AI13" s="405"/>
      <c r="AJ13" s="475"/>
      <c r="AK13" s="461"/>
      <c r="AL13" s="461"/>
      <c r="AM13" s="461"/>
      <c r="AN13" s="462"/>
      <c r="AO13" s="429">
        <f t="shared" si="4"/>
      </c>
      <c r="AP13" s="429"/>
      <c r="AQ13" s="429"/>
      <c r="AR13" s="366">
        <f t="shared" si="5"/>
      </c>
      <c r="AS13" s="366"/>
      <c r="AT13" s="385"/>
      <c r="AU13" s="475"/>
      <c r="AV13" s="461"/>
      <c r="AW13" s="461"/>
      <c r="AX13" s="461"/>
      <c r="AY13" s="462"/>
      <c r="AZ13" s="429">
        <f t="shared" si="6"/>
      </c>
      <c r="BA13" s="429"/>
      <c r="BB13" s="429"/>
      <c r="BC13" s="366">
        <f t="shared" si="10"/>
      </c>
      <c r="BD13" s="366"/>
      <c r="BE13" s="385"/>
      <c r="BF13" s="475"/>
      <c r="BG13" s="461"/>
      <c r="BH13" s="461"/>
      <c r="BI13" s="461"/>
      <c r="BJ13" s="462"/>
      <c r="BK13" s="429">
        <f t="shared" si="7"/>
      </c>
      <c r="BL13" s="429"/>
      <c r="BM13" s="429"/>
      <c r="BN13" s="366">
        <f t="shared" si="11"/>
      </c>
      <c r="BO13" s="366"/>
      <c r="BP13" s="385"/>
      <c r="BQ13" s="475"/>
      <c r="BR13" s="461"/>
      <c r="BS13" s="461"/>
      <c r="BT13" s="461"/>
      <c r="BU13" s="462"/>
      <c r="BV13" s="429">
        <f t="shared" si="8"/>
      </c>
      <c r="BW13" s="429"/>
      <c r="BX13" s="429"/>
      <c r="BY13" s="366">
        <f t="shared" si="12"/>
      </c>
      <c r="BZ13" s="366"/>
      <c r="CA13" s="385"/>
      <c r="CB13" s="475"/>
      <c r="CC13" s="461"/>
      <c r="CD13" s="461"/>
      <c r="CE13" s="461"/>
      <c r="CF13" s="462"/>
      <c r="CG13" s="429">
        <f t="shared" si="9"/>
      </c>
      <c r="CH13" s="429"/>
      <c r="CI13" s="429"/>
      <c r="CJ13" s="366">
        <f t="shared" si="13"/>
      </c>
      <c r="CK13" s="366"/>
      <c r="CL13" s="385"/>
      <c r="CM13" s="16"/>
      <c r="CN13" s="16"/>
    </row>
    <row r="14" spans="1:92" ht="14.25" thickBot="1">
      <c r="A14" s="414"/>
      <c r="B14" s="414"/>
      <c r="C14" s="391"/>
      <c r="D14" s="391"/>
      <c r="E14" s="391"/>
      <c r="F14" s="391"/>
      <c r="G14" s="391"/>
      <c r="H14" s="391"/>
      <c r="I14" s="477"/>
      <c r="J14" s="477"/>
      <c r="K14" s="477"/>
      <c r="L14" s="477"/>
      <c r="M14" s="478"/>
      <c r="N14" s="477"/>
      <c r="O14" s="477"/>
      <c r="P14" s="477"/>
      <c r="Q14" s="477"/>
      <c r="R14" s="478"/>
      <c r="S14" s="463">
        <f t="shared" si="0"/>
      </c>
      <c r="T14" s="464"/>
      <c r="U14" s="465"/>
      <c r="V14" s="366">
        <f t="shared" si="1"/>
      </c>
      <c r="W14" s="366"/>
      <c r="X14" s="366"/>
      <c r="Y14" s="477"/>
      <c r="Z14" s="477"/>
      <c r="AA14" s="477"/>
      <c r="AB14" s="477"/>
      <c r="AC14" s="478"/>
      <c r="AD14" s="463">
        <f t="shared" si="2"/>
      </c>
      <c r="AE14" s="464"/>
      <c r="AF14" s="465"/>
      <c r="AG14" s="366">
        <f t="shared" si="3"/>
      </c>
      <c r="AH14" s="366"/>
      <c r="AI14" s="405"/>
      <c r="AJ14" s="472"/>
      <c r="AK14" s="473"/>
      <c r="AL14" s="473"/>
      <c r="AM14" s="473"/>
      <c r="AN14" s="474"/>
      <c r="AO14" s="429">
        <f t="shared" si="4"/>
      </c>
      <c r="AP14" s="429"/>
      <c r="AQ14" s="429"/>
      <c r="AR14" s="402">
        <f t="shared" si="5"/>
      </c>
      <c r="AS14" s="402"/>
      <c r="AT14" s="403"/>
      <c r="AU14" s="472"/>
      <c r="AV14" s="473"/>
      <c r="AW14" s="473"/>
      <c r="AX14" s="473"/>
      <c r="AY14" s="474"/>
      <c r="AZ14" s="429">
        <f t="shared" si="6"/>
      </c>
      <c r="BA14" s="429"/>
      <c r="BB14" s="429"/>
      <c r="BC14" s="402">
        <f t="shared" si="10"/>
      </c>
      <c r="BD14" s="402"/>
      <c r="BE14" s="403"/>
      <c r="BF14" s="472"/>
      <c r="BG14" s="473"/>
      <c r="BH14" s="473"/>
      <c r="BI14" s="473"/>
      <c r="BJ14" s="474"/>
      <c r="BK14" s="429">
        <f t="shared" si="7"/>
      </c>
      <c r="BL14" s="429"/>
      <c r="BM14" s="429"/>
      <c r="BN14" s="402">
        <f t="shared" si="11"/>
      </c>
      <c r="BO14" s="402"/>
      <c r="BP14" s="403"/>
      <c r="BQ14" s="472"/>
      <c r="BR14" s="473"/>
      <c r="BS14" s="473"/>
      <c r="BT14" s="473"/>
      <c r="BU14" s="474"/>
      <c r="BV14" s="429">
        <f t="shared" si="8"/>
      </c>
      <c r="BW14" s="429"/>
      <c r="BX14" s="429"/>
      <c r="BY14" s="402">
        <f t="shared" si="12"/>
      </c>
      <c r="BZ14" s="402"/>
      <c r="CA14" s="403"/>
      <c r="CB14" s="472"/>
      <c r="CC14" s="473"/>
      <c r="CD14" s="473"/>
      <c r="CE14" s="473"/>
      <c r="CF14" s="474"/>
      <c r="CG14" s="429">
        <f t="shared" si="9"/>
      </c>
      <c r="CH14" s="429"/>
      <c r="CI14" s="429"/>
      <c r="CJ14" s="402">
        <f t="shared" si="13"/>
      </c>
      <c r="CK14" s="402"/>
      <c r="CL14" s="403"/>
      <c r="CM14" s="16"/>
      <c r="CN14" s="16"/>
    </row>
    <row r="15" spans="1:92" ht="13.5">
      <c r="A15" s="392" t="s">
        <v>40</v>
      </c>
      <c r="B15" s="392"/>
      <c r="C15" s="392"/>
      <c r="D15" s="392"/>
      <c r="E15" s="392"/>
      <c r="F15" s="392"/>
      <c r="G15" s="392"/>
      <c r="H15" s="392"/>
      <c r="I15" s="461"/>
      <c r="J15" s="461"/>
      <c r="K15" s="461"/>
      <c r="L15" s="461"/>
      <c r="M15" s="462"/>
      <c r="N15" s="461"/>
      <c r="O15" s="461"/>
      <c r="P15" s="461"/>
      <c r="Q15" s="461"/>
      <c r="R15" s="462"/>
      <c r="S15" s="463">
        <f>IF(N15="","",N15/'売上高'!$N$8)</f>
      </c>
      <c r="T15" s="464"/>
      <c r="U15" s="465"/>
      <c r="V15" s="366">
        <f t="shared" si="1"/>
      </c>
      <c r="W15" s="366"/>
      <c r="X15" s="366"/>
      <c r="Y15" s="461"/>
      <c r="Z15" s="461"/>
      <c r="AA15" s="461"/>
      <c r="AB15" s="461"/>
      <c r="AC15" s="462"/>
      <c r="AD15" s="463">
        <f>IF(Y15="","",Y15/'売上高'!$Y$8)</f>
      </c>
      <c r="AE15" s="464"/>
      <c r="AF15" s="465"/>
      <c r="AG15" s="366">
        <f t="shared" si="3"/>
      </c>
      <c r="AH15" s="366"/>
      <c r="AI15" s="405"/>
      <c r="AJ15" s="482">
        <f>SUM(AJ16:AN21)</f>
        <v>0</v>
      </c>
      <c r="AK15" s="483"/>
      <c r="AL15" s="483"/>
      <c r="AM15" s="483"/>
      <c r="AN15" s="484"/>
      <c r="AO15" s="485">
        <f>IF(AJ15=0,"",AJ15/'売上高'!$AJ$8)</f>
      </c>
      <c r="AP15" s="486"/>
      <c r="AQ15" s="487"/>
      <c r="AR15" s="488">
        <f>IF(AJ15=0,"",AJ15-Y15)</f>
      </c>
      <c r="AS15" s="488"/>
      <c r="AT15" s="489"/>
      <c r="AU15" s="482">
        <f>SUM(AU16:AY21)</f>
        <v>0</v>
      </c>
      <c r="AV15" s="483"/>
      <c r="AW15" s="483"/>
      <c r="AX15" s="483"/>
      <c r="AY15" s="484"/>
      <c r="AZ15" s="490">
        <f>IF(AU15=0,"",AU15/'売上高'!$N$8)</f>
      </c>
      <c r="BA15" s="490"/>
      <c r="BB15" s="490"/>
      <c r="BC15" s="488">
        <f>IF(AU15=0,"",AU15-AJ15)</f>
      </c>
      <c r="BD15" s="488"/>
      <c r="BE15" s="489"/>
      <c r="BF15" s="482">
        <f>SUM(BF16:BJ21)</f>
        <v>0</v>
      </c>
      <c r="BG15" s="483"/>
      <c r="BH15" s="483"/>
      <c r="BI15" s="483"/>
      <c r="BJ15" s="484"/>
      <c r="BK15" s="490">
        <f>IF(BF15=0,"",BF15/'売上高'!$N$8)</f>
      </c>
      <c r="BL15" s="490"/>
      <c r="BM15" s="490"/>
      <c r="BN15" s="488">
        <f>IF(BF15=0,"",BF15-AU15)</f>
      </c>
      <c r="BO15" s="488"/>
      <c r="BP15" s="489"/>
      <c r="BQ15" s="482">
        <f>SUM(BQ16:BU21)</f>
        <v>0</v>
      </c>
      <c r="BR15" s="483"/>
      <c r="BS15" s="483"/>
      <c r="BT15" s="483"/>
      <c r="BU15" s="484"/>
      <c r="BV15" s="490">
        <f>IF(BQ15=0,"",BQ15/'売上高'!$N$8)</f>
      </c>
      <c r="BW15" s="490"/>
      <c r="BX15" s="490"/>
      <c r="BY15" s="488">
        <f>IF(BQ15=0,"",BQ15-BF15)</f>
      </c>
      <c r="BZ15" s="488"/>
      <c r="CA15" s="489"/>
      <c r="CB15" s="482">
        <f>SUM(CB16:CF21)</f>
        <v>0</v>
      </c>
      <c r="CC15" s="483"/>
      <c r="CD15" s="483"/>
      <c r="CE15" s="483"/>
      <c r="CF15" s="484"/>
      <c r="CG15" s="490">
        <f>IF(CB15=0,"",CB15/'売上高'!$N$8)</f>
      </c>
      <c r="CH15" s="490"/>
      <c r="CI15" s="490"/>
      <c r="CJ15" s="488">
        <f>IF(CB15=0,"",CB15-BQ15)</f>
      </c>
      <c r="CK15" s="488"/>
      <c r="CL15" s="489"/>
      <c r="CM15" s="16"/>
      <c r="CN15" s="16"/>
    </row>
    <row r="16" spans="1:92" ht="13.5">
      <c r="A16" s="414" t="s">
        <v>22</v>
      </c>
      <c r="B16" s="414"/>
      <c r="C16" s="434" t="s">
        <v>184</v>
      </c>
      <c r="D16" s="434"/>
      <c r="E16" s="434"/>
      <c r="F16" s="434"/>
      <c r="G16" s="434"/>
      <c r="H16" s="434"/>
      <c r="I16" s="461"/>
      <c r="J16" s="461"/>
      <c r="K16" s="461"/>
      <c r="L16" s="461"/>
      <c r="M16" s="462"/>
      <c r="N16" s="461"/>
      <c r="O16" s="461"/>
      <c r="P16" s="461"/>
      <c r="Q16" s="461"/>
      <c r="R16" s="462"/>
      <c r="S16" s="463">
        <f aca="true" t="shared" si="14" ref="S16:S21">IF(N16="","",N16/$N$15)</f>
      </c>
      <c r="T16" s="464"/>
      <c r="U16" s="465"/>
      <c r="V16" s="366">
        <f t="shared" si="1"/>
      </c>
      <c r="W16" s="366"/>
      <c r="X16" s="366"/>
      <c r="Y16" s="461"/>
      <c r="Z16" s="461"/>
      <c r="AA16" s="461"/>
      <c r="AB16" s="461"/>
      <c r="AC16" s="462"/>
      <c r="AD16" s="463">
        <f aca="true" t="shared" si="15" ref="AD16:AD21">IF(Y16="","",Y16/$Y$15)</f>
      </c>
      <c r="AE16" s="464"/>
      <c r="AF16" s="465"/>
      <c r="AG16" s="366">
        <f t="shared" si="3"/>
      </c>
      <c r="AH16" s="366"/>
      <c r="AI16" s="405"/>
      <c r="AJ16" s="475"/>
      <c r="AK16" s="461"/>
      <c r="AL16" s="461"/>
      <c r="AM16" s="461"/>
      <c r="AN16" s="462"/>
      <c r="AO16" s="429">
        <f aca="true" t="shared" si="16" ref="AO16:AO21">IF(AJ16="","",AJ16/$AJ$15)</f>
      </c>
      <c r="AP16" s="429"/>
      <c r="AQ16" s="429"/>
      <c r="AR16" s="366">
        <f aca="true" t="shared" si="17" ref="AR16:AR21">IF(AJ16="","",AJ16-Y16)</f>
      </c>
      <c r="AS16" s="366"/>
      <c r="AT16" s="385"/>
      <c r="AU16" s="475"/>
      <c r="AV16" s="461"/>
      <c r="AW16" s="461"/>
      <c r="AX16" s="461"/>
      <c r="AY16" s="462"/>
      <c r="AZ16" s="429">
        <f aca="true" t="shared" si="18" ref="AZ16:AZ21">IF(AU16="","",AU16/$AU$15)</f>
      </c>
      <c r="BA16" s="429"/>
      <c r="BB16" s="429"/>
      <c r="BC16" s="366">
        <f t="shared" si="10"/>
      </c>
      <c r="BD16" s="366"/>
      <c r="BE16" s="385"/>
      <c r="BF16" s="475"/>
      <c r="BG16" s="461"/>
      <c r="BH16" s="461"/>
      <c r="BI16" s="461"/>
      <c r="BJ16" s="462"/>
      <c r="BK16" s="429">
        <f aca="true" t="shared" si="19" ref="BK16:BK21">IF(BF16="","",BF16/$BF$15)</f>
      </c>
      <c r="BL16" s="429"/>
      <c r="BM16" s="429"/>
      <c r="BN16" s="366">
        <f t="shared" si="11"/>
      </c>
      <c r="BO16" s="366"/>
      <c r="BP16" s="385"/>
      <c r="BQ16" s="475"/>
      <c r="BR16" s="461"/>
      <c r="BS16" s="461"/>
      <c r="BT16" s="461"/>
      <c r="BU16" s="462"/>
      <c r="BV16" s="429">
        <f aca="true" t="shared" si="20" ref="BV16:BV21">IF(BQ16="","",BQ16/$BQ$15)</f>
      </c>
      <c r="BW16" s="429"/>
      <c r="BX16" s="429"/>
      <c r="BY16" s="366">
        <f t="shared" si="12"/>
      </c>
      <c r="BZ16" s="366"/>
      <c r="CA16" s="385"/>
      <c r="CB16" s="475"/>
      <c r="CC16" s="461"/>
      <c r="CD16" s="461"/>
      <c r="CE16" s="461"/>
      <c r="CF16" s="462"/>
      <c r="CG16" s="429">
        <f aca="true" t="shared" si="21" ref="CG16:CG21">IF(CB16="","",CB16/$CB$15)</f>
      </c>
      <c r="CH16" s="429"/>
      <c r="CI16" s="429"/>
      <c r="CJ16" s="366">
        <f t="shared" si="13"/>
      </c>
      <c r="CK16" s="366"/>
      <c r="CL16" s="385"/>
      <c r="CM16" s="16"/>
      <c r="CN16" s="16"/>
    </row>
    <row r="17" spans="1:92" ht="13.5">
      <c r="A17" s="414"/>
      <c r="B17" s="414"/>
      <c r="C17" s="391"/>
      <c r="D17" s="391"/>
      <c r="E17" s="391"/>
      <c r="F17" s="391"/>
      <c r="G17" s="391"/>
      <c r="H17" s="391"/>
      <c r="I17" s="461"/>
      <c r="J17" s="461"/>
      <c r="K17" s="461"/>
      <c r="L17" s="461"/>
      <c r="M17" s="462"/>
      <c r="N17" s="461"/>
      <c r="O17" s="461"/>
      <c r="P17" s="461"/>
      <c r="Q17" s="461"/>
      <c r="R17" s="462"/>
      <c r="S17" s="463">
        <f t="shared" si="14"/>
      </c>
      <c r="T17" s="464"/>
      <c r="U17" s="465"/>
      <c r="V17" s="366">
        <f t="shared" si="1"/>
      </c>
      <c r="W17" s="366"/>
      <c r="X17" s="366"/>
      <c r="Y17" s="461"/>
      <c r="Z17" s="461"/>
      <c r="AA17" s="461"/>
      <c r="AB17" s="461"/>
      <c r="AC17" s="462"/>
      <c r="AD17" s="463">
        <f t="shared" si="15"/>
      </c>
      <c r="AE17" s="464"/>
      <c r="AF17" s="465"/>
      <c r="AG17" s="366">
        <f t="shared" si="3"/>
      </c>
      <c r="AH17" s="366"/>
      <c r="AI17" s="405"/>
      <c r="AJ17" s="475"/>
      <c r="AK17" s="461"/>
      <c r="AL17" s="461"/>
      <c r="AM17" s="461"/>
      <c r="AN17" s="462"/>
      <c r="AO17" s="429">
        <f t="shared" si="16"/>
      </c>
      <c r="AP17" s="429"/>
      <c r="AQ17" s="429"/>
      <c r="AR17" s="366">
        <f t="shared" si="17"/>
      </c>
      <c r="AS17" s="366"/>
      <c r="AT17" s="385"/>
      <c r="AU17" s="475"/>
      <c r="AV17" s="461"/>
      <c r="AW17" s="461"/>
      <c r="AX17" s="461"/>
      <c r="AY17" s="462"/>
      <c r="AZ17" s="429">
        <f t="shared" si="18"/>
      </c>
      <c r="BA17" s="429"/>
      <c r="BB17" s="429"/>
      <c r="BC17" s="366">
        <f t="shared" si="10"/>
      </c>
      <c r="BD17" s="366"/>
      <c r="BE17" s="385"/>
      <c r="BF17" s="475"/>
      <c r="BG17" s="461"/>
      <c r="BH17" s="461"/>
      <c r="BI17" s="461"/>
      <c r="BJ17" s="462"/>
      <c r="BK17" s="429">
        <f t="shared" si="19"/>
      </c>
      <c r="BL17" s="429"/>
      <c r="BM17" s="429"/>
      <c r="BN17" s="366">
        <f t="shared" si="11"/>
      </c>
      <c r="BO17" s="366"/>
      <c r="BP17" s="385"/>
      <c r="BQ17" s="475"/>
      <c r="BR17" s="461"/>
      <c r="BS17" s="461"/>
      <c r="BT17" s="461"/>
      <c r="BU17" s="462"/>
      <c r="BV17" s="429">
        <f t="shared" si="20"/>
      </c>
      <c r="BW17" s="429"/>
      <c r="BX17" s="429"/>
      <c r="BY17" s="366">
        <f t="shared" si="12"/>
      </c>
      <c r="BZ17" s="366"/>
      <c r="CA17" s="385"/>
      <c r="CB17" s="475"/>
      <c r="CC17" s="461"/>
      <c r="CD17" s="461"/>
      <c r="CE17" s="461"/>
      <c r="CF17" s="462"/>
      <c r="CG17" s="429">
        <f t="shared" si="21"/>
      </c>
      <c r="CH17" s="429"/>
      <c r="CI17" s="429"/>
      <c r="CJ17" s="366">
        <f t="shared" si="13"/>
      </c>
      <c r="CK17" s="366"/>
      <c r="CL17" s="385"/>
      <c r="CM17" s="16"/>
      <c r="CN17" s="16"/>
    </row>
    <row r="18" spans="1:92" ht="13.5">
      <c r="A18" s="414"/>
      <c r="B18" s="414"/>
      <c r="C18" s="391"/>
      <c r="D18" s="391"/>
      <c r="E18" s="391"/>
      <c r="F18" s="391"/>
      <c r="G18" s="391"/>
      <c r="H18" s="391"/>
      <c r="I18" s="461"/>
      <c r="J18" s="461"/>
      <c r="K18" s="461"/>
      <c r="L18" s="461"/>
      <c r="M18" s="462"/>
      <c r="N18" s="461"/>
      <c r="O18" s="461"/>
      <c r="P18" s="461"/>
      <c r="Q18" s="461"/>
      <c r="R18" s="462"/>
      <c r="S18" s="463">
        <f t="shared" si="14"/>
      </c>
      <c r="T18" s="464"/>
      <c r="U18" s="465"/>
      <c r="V18" s="366">
        <f t="shared" si="1"/>
      </c>
      <c r="W18" s="366"/>
      <c r="X18" s="366"/>
      <c r="Y18" s="461"/>
      <c r="Z18" s="461"/>
      <c r="AA18" s="461"/>
      <c r="AB18" s="461"/>
      <c r="AC18" s="462"/>
      <c r="AD18" s="463">
        <f t="shared" si="15"/>
      </c>
      <c r="AE18" s="464"/>
      <c r="AF18" s="465"/>
      <c r="AG18" s="366">
        <f t="shared" si="3"/>
      </c>
      <c r="AH18" s="366"/>
      <c r="AI18" s="405"/>
      <c r="AJ18" s="475"/>
      <c r="AK18" s="461"/>
      <c r="AL18" s="461"/>
      <c r="AM18" s="461"/>
      <c r="AN18" s="462"/>
      <c r="AO18" s="429">
        <f t="shared" si="16"/>
      </c>
      <c r="AP18" s="429"/>
      <c r="AQ18" s="429"/>
      <c r="AR18" s="366">
        <f t="shared" si="17"/>
      </c>
      <c r="AS18" s="366"/>
      <c r="AT18" s="385"/>
      <c r="AU18" s="475"/>
      <c r="AV18" s="461"/>
      <c r="AW18" s="461"/>
      <c r="AX18" s="461"/>
      <c r="AY18" s="462"/>
      <c r="AZ18" s="429">
        <f t="shared" si="18"/>
      </c>
      <c r="BA18" s="429"/>
      <c r="BB18" s="429"/>
      <c r="BC18" s="366">
        <f t="shared" si="10"/>
      </c>
      <c r="BD18" s="366"/>
      <c r="BE18" s="385"/>
      <c r="BF18" s="475"/>
      <c r="BG18" s="461"/>
      <c r="BH18" s="461"/>
      <c r="BI18" s="461"/>
      <c r="BJ18" s="462"/>
      <c r="BK18" s="429">
        <f t="shared" si="19"/>
      </c>
      <c r="BL18" s="429"/>
      <c r="BM18" s="429"/>
      <c r="BN18" s="366">
        <f t="shared" si="11"/>
      </c>
      <c r="BO18" s="366"/>
      <c r="BP18" s="385"/>
      <c r="BQ18" s="475"/>
      <c r="BR18" s="461"/>
      <c r="BS18" s="461"/>
      <c r="BT18" s="461"/>
      <c r="BU18" s="462"/>
      <c r="BV18" s="429">
        <f t="shared" si="20"/>
      </c>
      <c r="BW18" s="429"/>
      <c r="BX18" s="429"/>
      <c r="BY18" s="366">
        <f t="shared" si="12"/>
      </c>
      <c r="BZ18" s="366"/>
      <c r="CA18" s="385"/>
      <c r="CB18" s="475"/>
      <c r="CC18" s="461"/>
      <c r="CD18" s="461"/>
      <c r="CE18" s="461"/>
      <c r="CF18" s="462"/>
      <c r="CG18" s="429">
        <f t="shared" si="21"/>
      </c>
      <c r="CH18" s="429"/>
      <c r="CI18" s="429"/>
      <c r="CJ18" s="366">
        <f t="shared" si="13"/>
      </c>
      <c r="CK18" s="366"/>
      <c r="CL18" s="385"/>
      <c r="CM18" s="16"/>
      <c r="CN18" s="16"/>
    </row>
    <row r="19" spans="1:92" ht="13.5">
      <c r="A19" s="414"/>
      <c r="B19" s="414"/>
      <c r="C19" s="391"/>
      <c r="D19" s="391"/>
      <c r="E19" s="391"/>
      <c r="F19" s="391"/>
      <c r="G19" s="391"/>
      <c r="H19" s="391"/>
      <c r="I19" s="461"/>
      <c r="J19" s="461"/>
      <c r="K19" s="461"/>
      <c r="L19" s="461"/>
      <c r="M19" s="462"/>
      <c r="N19" s="461"/>
      <c r="O19" s="461"/>
      <c r="P19" s="461"/>
      <c r="Q19" s="461"/>
      <c r="R19" s="462"/>
      <c r="S19" s="463">
        <f t="shared" si="14"/>
      </c>
      <c r="T19" s="464"/>
      <c r="U19" s="465"/>
      <c r="V19" s="366">
        <f t="shared" si="1"/>
      </c>
      <c r="W19" s="366"/>
      <c r="X19" s="366"/>
      <c r="Y19" s="461"/>
      <c r="Z19" s="461"/>
      <c r="AA19" s="461"/>
      <c r="AB19" s="461"/>
      <c r="AC19" s="462"/>
      <c r="AD19" s="463">
        <f t="shared" si="15"/>
      </c>
      <c r="AE19" s="464"/>
      <c r="AF19" s="465"/>
      <c r="AG19" s="366">
        <f t="shared" si="3"/>
      </c>
      <c r="AH19" s="366"/>
      <c r="AI19" s="405"/>
      <c r="AJ19" s="475"/>
      <c r="AK19" s="461"/>
      <c r="AL19" s="461"/>
      <c r="AM19" s="461"/>
      <c r="AN19" s="462"/>
      <c r="AO19" s="429">
        <f t="shared" si="16"/>
      </c>
      <c r="AP19" s="429"/>
      <c r="AQ19" s="429"/>
      <c r="AR19" s="366">
        <f t="shared" si="17"/>
      </c>
      <c r="AS19" s="366"/>
      <c r="AT19" s="385"/>
      <c r="AU19" s="475"/>
      <c r="AV19" s="461"/>
      <c r="AW19" s="461"/>
      <c r="AX19" s="461"/>
      <c r="AY19" s="462"/>
      <c r="AZ19" s="429">
        <f t="shared" si="18"/>
      </c>
      <c r="BA19" s="429"/>
      <c r="BB19" s="429"/>
      <c r="BC19" s="366">
        <f t="shared" si="10"/>
      </c>
      <c r="BD19" s="366"/>
      <c r="BE19" s="385"/>
      <c r="BF19" s="475"/>
      <c r="BG19" s="461"/>
      <c r="BH19" s="461"/>
      <c r="BI19" s="461"/>
      <c r="BJ19" s="462"/>
      <c r="BK19" s="429">
        <f t="shared" si="19"/>
      </c>
      <c r="BL19" s="429"/>
      <c r="BM19" s="429"/>
      <c r="BN19" s="366">
        <f t="shared" si="11"/>
      </c>
      <c r="BO19" s="366"/>
      <c r="BP19" s="385"/>
      <c r="BQ19" s="475"/>
      <c r="BR19" s="461"/>
      <c r="BS19" s="461"/>
      <c r="BT19" s="461"/>
      <c r="BU19" s="462"/>
      <c r="BV19" s="429">
        <f t="shared" si="20"/>
      </c>
      <c r="BW19" s="429"/>
      <c r="BX19" s="429"/>
      <c r="BY19" s="366">
        <f t="shared" si="12"/>
      </c>
      <c r="BZ19" s="366"/>
      <c r="CA19" s="385"/>
      <c r="CB19" s="475"/>
      <c r="CC19" s="461"/>
      <c r="CD19" s="461"/>
      <c r="CE19" s="461"/>
      <c r="CF19" s="462"/>
      <c r="CG19" s="429">
        <f t="shared" si="21"/>
      </c>
      <c r="CH19" s="429"/>
      <c r="CI19" s="429"/>
      <c r="CJ19" s="366">
        <f t="shared" si="13"/>
      </c>
      <c r="CK19" s="366"/>
      <c r="CL19" s="385"/>
      <c r="CM19" s="16"/>
      <c r="CN19" s="16"/>
    </row>
    <row r="20" spans="1:92" ht="13.5">
      <c r="A20" s="414"/>
      <c r="B20" s="414"/>
      <c r="C20" s="391"/>
      <c r="D20" s="391"/>
      <c r="E20" s="391"/>
      <c r="F20" s="391"/>
      <c r="G20" s="391"/>
      <c r="H20" s="391"/>
      <c r="I20" s="461"/>
      <c r="J20" s="461"/>
      <c r="K20" s="461"/>
      <c r="L20" s="461"/>
      <c r="M20" s="462"/>
      <c r="N20" s="461"/>
      <c r="O20" s="461"/>
      <c r="P20" s="461"/>
      <c r="Q20" s="461"/>
      <c r="R20" s="462"/>
      <c r="S20" s="463">
        <f t="shared" si="14"/>
      </c>
      <c r="T20" s="464"/>
      <c r="U20" s="465"/>
      <c r="V20" s="366">
        <f t="shared" si="1"/>
      </c>
      <c r="W20" s="366"/>
      <c r="X20" s="366"/>
      <c r="Y20" s="461"/>
      <c r="Z20" s="461"/>
      <c r="AA20" s="461"/>
      <c r="AB20" s="461"/>
      <c r="AC20" s="462"/>
      <c r="AD20" s="463">
        <f t="shared" si="15"/>
      </c>
      <c r="AE20" s="464"/>
      <c r="AF20" s="465"/>
      <c r="AG20" s="366">
        <f t="shared" si="3"/>
      </c>
      <c r="AH20" s="366"/>
      <c r="AI20" s="405"/>
      <c r="AJ20" s="475"/>
      <c r="AK20" s="461"/>
      <c r="AL20" s="461"/>
      <c r="AM20" s="461"/>
      <c r="AN20" s="462"/>
      <c r="AO20" s="429">
        <f t="shared" si="16"/>
      </c>
      <c r="AP20" s="429"/>
      <c r="AQ20" s="429"/>
      <c r="AR20" s="366">
        <f t="shared" si="17"/>
      </c>
      <c r="AS20" s="366"/>
      <c r="AT20" s="385"/>
      <c r="AU20" s="475"/>
      <c r="AV20" s="461"/>
      <c r="AW20" s="461"/>
      <c r="AX20" s="461"/>
      <c r="AY20" s="462"/>
      <c r="AZ20" s="429">
        <f t="shared" si="18"/>
      </c>
      <c r="BA20" s="429"/>
      <c r="BB20" s="429"/>
      <c r="BC20" s="366">
        <f t="shared" si="10"/>
      </c>
      <c r="BD20" s="366"/>
      <c r="BE20" s="385"/>
      <c r="BF20" s="475"/>
      <c r="BG20" s="461"/>
      <c r="BH20" s="461"/>
      <c r="BI20" s="461"/>
      <c r="BJ20" s="462"/>
      <c r="BK20" s="429">
        <f t="shared" si="19"/>
      </c>
      <c r="BL20" s="429"/>
      <c r="BM20" s="429"/>
      <c r="BN20" s="366">
        <f t="shared" si="11"/>
      </c>
      <c r="BO20" s="366"/>
      <c r="BP20" s="385"/>
      <c r="BQ20" s="475"/>
      <c r="BR20" s="461"/>
      <c r="BS20" s="461"/>
      <c r="BT20" s="461"/>
      <c r="BU20" s="462"/>
      <c r="BV20" s="429">
        <f t="shared" si="20"/>
      </c>
      <c r="BW20" s="429"/>
      <c r="BX20" s="429"/>
      <c r="BY20" s="366">
        <f t="shared" si="12"/>
      </c>
      <c r="BZ20" s="366"/>
      <c r="CA20" s="385"/>
      <c r="CB20" s="475"/>
      <c r="CC20" s="461"/>
      <c r="CD20" s="461"/>
      <c r="CE20" s="461"/>
      <c r="CF20" s="462"/>
      <c r="CG20" s="429">
        <f t="shared" si="21"/>
      </c>
      <c r="CH20" s="429"/>
      <c r="CI20" s="429"/>
      <c r="CJ20" s="366">
        <f t="shared" si="13"/>
      </c>
      <c r="CK20" s="366"/>
      <c r="CL20" s="385"/>
      <c r="CM20" s="16"/>
      <c r="CN20" s="16"/>
    </row>
    <row r="21" spans="1:92" ht="14.25" thickBot="1">
      <c r="A21" s="414"/>
      <c r="B21" s="414"/>
      <c r="C21" s="391"/>
      <c r="D21" s="391"/>
      <c r="E21" s="391"/>
      <c r="F21" s="391"/>
      <c r="G21" s="391"/>
      <c r="H21" s="391"/>
      <c r="I21" s="477"/>
      <c r="J21" s="477"/>
      <c r="K21" s="477"/>
      <c r="L21" s="477"/>
      <c r="M21" s="478"/>
      <c r="N21" s="477"/>
      <c r="O21" s="477"/>
      <c r="P21" s="477"/>
      <c r="Q21" s="477"/>
      <c r="R21" s="478"/>
      <c r="S21" s="463">
        <f t="shared" si="14"/>
      </c>
      <c r="T21" s="464"/>
      <c r="U21" s="465"/>
      <c r="V21" s="366">
        <f t="shared" si="1"/>
      </c>
      <c r="W21" s="366"/>
      <c r="X21" s="366"/>
      <c r="Y21" s="477"/>
      <c r="Z21" s="477"/>
      <c r="AA21" s="477"/>
      <c r="AB21" s="477"/>
      <c r="AC21" s="478"/>
      <c r="AD21" s="463">
        <f t="shared" si="15"/>
      </c>
      <c r="AE21" s="464"/>
      <c r="AF21" s="465"/>
      <c r="AG21" s="366">
        <f t="shared" si="3"/>
      </c>
      <c r="AH21" s="366"/>
      <c r="AI21" s="405"/>
      <c r="AJ21" s="472"/>
      <c r="AK21" s="473"/>
      <c r="AL21" s="473"/>
      <c r="AM21" s="473"/>
      <c r="AN21" s="474"/>
      <c r="AO21" s="435">
        <f t="shared" si="16"/>
      </c>
      <c r="AP21" s="435"/>
      <c r="AQ21" s="435"/>
      <c r="AR21" s="402">
        <f t="shared" si="17"/>
      </c>
      <c r="AS21" s="402"/>
      <c r="AT21" s="403"/>
      <c r="AU21" s="472"/>
      <c r="AV21" s="473"/>
      <c r="AW21" s="473"/>
      <c r="AX21" s="473"/>
      <c r="AY21" s="474"/>
      <c r="AZ21" s="435">
        <f t="shared" si="18"/>
      </c>
      <c r="BA21" s="435"/>
      <c r="BB21" s="435"/>
      <c r="BC21" s="402">
        <f t="shared" si="10"/>
      </c>
      <c r="BD21" s="402"/>
      <c r="BE21" s="403"/>
      <c r="BF21" s="472"/>
      <c r="BG21" s="473"/>
      <c r="BH21" s="473"/>
      <c r="BI21" s="473"/>
      <c r="BJ21" s="474"/>
      <c r="BK21" s="435">
        <f t="shared" si="19"/>
      </c>
      <c r="BL21" s="435"/>
      <c r="BM21" s="435"/>
      <c r="BN21" s="402">
        <f t="shared" si="11"/>
      </c>
      <c r="BO21" s="402"/>
      <c r="BP21" s="403"/>
      <c r="BQ21" s="472"/>
      <c r="BR21" s="473"/>
      <c r="BS21" s="473"/>
      <c r="BT21" s="473"/>
      <c r="BU21" s="474"/>
      <c r="BV21" s="435">
        <f t="shared" si="20"/>
      </c>
      <c r="BW21" s="435"/>
      <c r="BX21" s="435"/>
      <c r="BY21" s="402">
        <f t="shared" si="12"/>
      </c>
      <c r="BZ21" s="402"/>
      <c r="CA21" s="403"/>
      <c r="CB21" s="472"/>
      <c r="CC21" s="473"/>
      <c r="CD21" s="473"/>
      <c r="CE21" s="473"/>
      <c r="CF21" s="474"/>
      <c r="CG21" s="435">
        <f t="shared" si="21"/>
      </c>
      <c r="CH21" s="435"/>
      <c r="CI21" s="435"/>
      <c r="CJ21" s="402">
        <f t="shared" si="13"/>
      </c>
      <c r="CK21" s="402"/>
      <c r="CL21" s="403"/>
      <c r="CM21" s="16"/>
      <c r="CN21" s="16"/>
    </row>
    <row r="22" spans="1:92" ht="14.25" thickBot="1">
      <c r="A22" s="16"/>
      <c r="B22" s="16"/>
      <c r="C22" s="16"/>
      <c r="D22" s="16"/>
      <c r="E22" s="16"/>
      <c r="F22" s="16"/>
      <c r="G22" s="16"/>
      <c r="H22" s="16"/>
      <c r="I22" s="16"/>
      <c r="J22" s="16"/>
      <c r="K22" s="16"/>
      <c r="L22" s="16"/>
      <c r="M22" s="16"/>
      <c r="N22" s="16"/>
      <c r="O22" s="16"/>
      <c r="P22" s="16"/>
      <c r="Q22" s="16"/>
      <c r="R22" s="16"/>
      <c r="S22" s="16"/>
      <c r="T22" s="16"/>
      <c r="U22" s="16"/>
      <c r="V22" s="51"/>
      <c r="W22" s="51"/>
      <c r="X22" s="51"/>
      <c r="Y22" s="16"/>
      <c r="Z22" s="16"/>
      <c r="AA22" s="16"/>
      <c r="AB22" s="16"/>
      <c r="AC22" s="16"/>
      <c r="AD22" s="16"/>
      <c r="AE22" s="16"/>
      <c r="AF22" s="16"/>
      <c r="AG22" s="51"/>
      <c r="AH22" s="51"/>
      <c r="AI22" s="51"/>
      <c r="AJ22" s="16"/>
      <c r="AK22" s="16"/>
      <c r="AL22" s="16"/>
      <c r="AM22" s="16"/>
      <c r="AN22" s="16"/>
      <c r="AO22" s="16"/>
      <c r="AP22" s="16"/>
      <c r="AQ22" s="16"/>
      <c r="AR22" s="51"/>
      <c r="AS22" s="51"/>
      <c r="AT22" s="51"/>
      <c r="AU22" s="16"/>
      <c r="AV22" s="16"/>
      <c r="AW22" s="16"/>
      <c r="AX22" s="16"/>
      <c r="AY22" s="16"/>
      <c r="AZ22" s="52"/>
      <c r="BA22" s="52"/>
      <c r="BB22" s="52"/>
      <c r="BC22" s="51"/>
      <c r="BD22" s="51"/>
      <c r="BE22" s="51"/>
      <c r="BF22" s="16"/>
      <c r="BG22" s="16"/>
      <c r="BH22" s="16"/>
      <c r="BI22" s="16"/>
      <c r="BJ22" s="16"/>
      <c r="BK22" s="52"/>
      <c r="BL22" s="52"/>
      <c r="BM22" s="52"/>
      <c r="BN22" s="51"/>
      <c r="BO22" s="51"/>
      <c r="BP22" s="51"/>
      <c r="BQ22" s="16"/>
      <c r="BR22" s="16"/>
      <c r="BS22" s="16"/>
      <c r="BT22" s="16"/>
      <c r="BU22" s="16"/>
      <c r="BV22" s="52"/>
      <c r="BW22" s="52"/>
      <c r="BX22" s="52"/>
      <c r="BY22" s="51"/>
      <c r="BZ22" s="51"/>
      <c r="CA22" s="51"/>
      <c r="CB22" s="16"/>
      <c r="CC22" s="16"/>
      <c r="CD22" s="16"/>
      <c r="CE22" s="16"/>
      <c r="CF22" s="16"/>
      <c r="CG22" s="52"/>
      <c r="CH22" s="52"/>
      <c r="CI22" s="52"/>
      <c r="CJ22" s="51"/>
      <c r="CK22" s="51"/>
      <c r="CL22" s="51"/>
      <c r="CM22" s="16"/>
      <c r="CN22" s="16"/>
    </row>
    <row r="23" spans="1:92" ht="14.25" thickBot="1">
      <c r="A23" s="392" t="s">
        <v>41</v>
      </c>
      <c r="B23" s="392"/>
      <c r="C23" s="392"/>
      <c r="D23" s="392"/>
      <c r="E23" s="392"/>
      <c r="F23" s="392"/>
      <c r="G23" s="392"/>
      <c r="H23" s="392"/>
      <c r="I23" s="428"/>
      <c r="J23" s="428"/>
      <c r="K23" s="428"/>
      <c r="L23" s="428"/>
      <c r="M23" s="428"/>
      <c r="N23" s="428"/>
      <c r="O23" s="428"/>
      <c r="P23" s="428"/>
      <c r="Q23" s="428"/>
      <c r="R23" s="428"/>
      <c r="S23" s="429">
        <f>IF(N23="","",N23/'売上高'!$N$8)</f>
      </c>
      <c r="T23" s="429"/>
      <c r="U23" s="429"/>
      <c r="V23" s="366">
        <f>IF(N23="","",N23-I23)</f>
      </c>
      <c r="W23" s="366"/>
      <c r="X23" s="366"/>
      <c r="Y23" s="428"/>
      <c r="Z23" s="428"/>
      <c r="AA23" s="428"/>
      <c r="AB23" s="428"/>
      <c r="AC23" s="428"/>
      <c r="AD23" s="429">
        <f>IF(Y23="","",Y23/'売上高'!$Y$8)</f>
      </c>
      <c r="AE23" s="429"/>
      <c r="AF23" s="429"/>
      <c r="AG23" s="366">
        <f>IF(Y23="","",Y23-N23)</f>
      </c>
      <c r="AH23" s="366"/>
      <c r="AI23" s="405"/>
      <c r="AJ23" s="447">
        <f>'販売管理費'!AJ20+'営業外損益'!AJ8-'営業外損益'!AJ15</f>
        <v>0</v>
      </c>
      <c r="AK23" s="448"/>
      <c r="AL23" s="448"/>
      <c r="AM23" s="448"/>
      <c r="AN23" s="448"/>
      <c r="AO23" s="455" t="e">
        <f>AJ23/'売上高'!$AJ$8</f>
        <v>#DIV/0!</v>
      </c>
      <c r="AP23" s="455"/>
      <c r="AQ23" s="455"/>
      <c r="AR23" s="456">
        <f>AJ23-Y23</f>
        <v>0</v>
      </c>
      <c r="AS23" s="456"/>
      <c r="AT23" s="457"/>
      <c r="AU23" s="447">
        <f>'販売管理費'!AU20+'営業外損益'!AU8-'営業外損益'!AU15</f>
        <v>0</v>
      </c>
      <c r="AV23" s="448"/>
      <c r="AW23" s="448"/>
      <c r="AX23" s="448"/>
      <c r="AY23" s="448"/>
      <c r="AZ23" s="479" t="e">
        <f>AU23/'売上高'!$N$8</f>
        <v>#DIV/0!</v>
      </c>
      <c r="BA23" s="479"/>
      <c r="BB23" s="479"/>
      <c r="BC23" s="480">
        <f>AU23-AJ23</f>
        <v>0</v>
      </c>
      <c r="BD23" s="480"/>
      <c r="BE23" s="481"/>
      <c r="BF23" s="447">
        <f>'販売管理費'!BF20+'営業外損益'!BF8-'営業外損益'!BF15</f>
        <v>0</v>
      </c>
      <c r="BG23" s="448"/>
      <c r="BH23" s="448"/>
      <c r="BI23" s="448"/>
      <c r="BJ23" s="448"/>
      <c r="BK23" s="479" t="e">
        <f>BF23/'売上高'!$N$8</f>
        <v>#DIV/0!</v>
      </c>
      <c r="BL23" s="479"/>
      <c r="BM23" s="479"/>
      <c r="BN23" s="480">
        <f>BF23-AU23</f>
        <v>0</v>
      </c>
      <c r="BO23" s="480"/>
      <c r="BP23" s="481"/>
      <c r="BQ23" s="447">
        <f>'販売管理費'!BQ20+'営業外損益'!BQ8-'営業外損益'!BQ15</f>
        <v>0</v>
      </c>
      <c r="BR23" s="448"/>
      <c r="BS23" s="448"/>
      <c r="BT23" s="448"/>
      <c r="BU23" s="448"/>
      <c r="BV23" s="479" t="e">
        <f>BQ23/'売上高'!$N$8</f>
        <v>#DIV/0!</v>
      </c>
      <c r="BW23" s="479"/>
      <c r="BX23" s="479"/>
      <c r="BY23" s="480">
        <f>BQ23-BF23</f>
        <v>0</v>
      </c>
      <c r="BZ23" s="480"/>
      <c r="CA23" s="481"/>
      <c r="CB23" s="447">
        <f>'販売管理費'!CB20+'営業外損益'!CB8-'営業外損益'!CB15</f>
        <v>0</v>
      </c>
      <c r="CC23" s="448"/>
      <c r="CD23" s="448"/>
      <c r="CE23" s="448"/>
      <c r="CF23" s="448"/>
      <c r="CG23" s="479" t="e">
        <f>CB23/'売上高'!$N$8</f>
        <v>#DIV/0!</v>
      </c>
      <c r="CH23" s="479"/>
      <c r="CI23" s="479"/>
      <c r="CJ23" s="456">
        <f>CB23-BQ23</f>
        <v>0</v>
      </c>
      <c r="CK23" s="456"/>
      <c r="CL23" s="457"/>
      <c r="CM23" s="16"/>
      <c r="CN23" s="16"/>
    </row>
    <row r="24" spans="1:92" ht="13.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row>
    <row r="25" spans="1:92" ht="13.5">
      <c r="A25" s="16"/>
      <c r="B25" s="48" t="s">
        <v>260</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row>
    <row r="26" spans="1:92" ht="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row>
    <row r="27" spans="1:92" ht="14.25">
      <c r="A27" s="350" t="s">
        <v>55</v>
      </c>
      <c r="B27" s="350"/>
      <c r="C27" s="350"/>
      <c r="D27" s="350"/>
      <c r="E27" s="350"/>
      <c r="F27" s="350"/>
      <c r="G27" s="17"/>
      <c r="H27" s="17"/>
      <c r="I27" s="49"/>
      <c r="J27" s="49"/>
      <c r="K27" s="49"/>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350" t="s">
        <v>56</v>
      </c>
      <c r="AL27" s="350"/>
      <c r="AM27" s="350"/>
      <c r="AN27" s="350"/>
      <c r="AO27" s="350"/>
      <c r="AP27" s="350"/>
      <c r="AQ27" s="350"/>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row>
    <row r="28" spans="1:92" ht="15" thickBot="1">
      <c r="A28" s="350"/>
      <c r="B28" s="350"/>
      <c r="C28" s="350"/>
      <c r="D28" s="350"/>
      <c r="E28" s="350"/>
      <c r="F28" s="350"/>
      <c r="G28" s="17"/>
      <c r="H28" s="17"/>
      <c r="I28" s="49"/>
      <c r="J28" s="49"/>
      <c r="K28" s="49"/>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350"/>
      <c r="AL28" s="350"/>
      <c r="AM28" s="350"/>
      <c r="AN28" s="350"/>
      <c r="AO28" s="350"/>
      <c r="AP28" s="350"/>
      <c r="AQ28" s="350"/>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row>
    <row r="29" spans="1:92" ht="13.5">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3"/>
      <c r="AJ29" s="48"/>
      <c r="AK29" s="141"/>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3"/>
      <c r="CM29" s="16"/>
      <c r="CN29" s="16"/>
    </row>
    <row r="30" spans="1:92" ht="13.5">
      <c r="A30" s="144"/>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6"/>
      <c r="AJ30" s="48"/>
      <c r="AK30" s="144"/>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6"/>
      <c r="CM30" s="16"/>
      <c r="CN30" s="16"/>
    </row>
    <row r="31" spans="1:92" ht="13.5">
      <c r="A31" s="144"/>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6"/>
      <c r="AJ31" s="48"/>
      <c r="AK31" s="144"/>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6"/>
      <c r="CM31" s="16"/>
      <c r="CN31" s="16"/>
    </row>
    <row r="32" spans="1:92" ht="13.5">
      <c r="A32" s="144"/>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6"/>
      <c r="AJ32" s="48"/>
      <c r="AK32" s="144"/>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6"/>
      <c r="CM32" s="16"/>
      <c r="CN32" s="16"/>
    </row>
    <row r="33" spans="1:92" ht="13.5">
      <c r="A33" s="144"/>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6"/>
      <c r="AJ33" s="48"/>
      <c r="AK33" s="144"/>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6"/>
      <c r="CM33" s="16"/>
      <c r="CN33" s="16"/>
    </row>
    <row r="34" spans="1:92" ht="13.5">
      <c r="A34" s="144"/>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6"/>
      <c r="AJ34" s="48"/>
      <c r="AK34" s="144"/>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6"/>
      <c r="CM34" s="16"/>
      <c r="CN34" s="16"/>
    </row>
    <row r="35" spans="1:92" ht="13.5">
      <c r="A35" s="144"/>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6"/>
      <c r="AJ35" s="48"/>
      <c r="AK35" s="144"/>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6"/>
      <c r="CM35" s="16"/>
      <c r="CN35" s="16"/>
    </row>
    <row r="36" spans="1:92" ht="13.5">
      <c r="A36" s="144"/>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6"/>
      <c r="AJ36" s="48"/>
      <c r="AK36" s="144"/>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6"/>
      <c r="CM36" s="16"/>
      <c r="CN36" s="16"/>
    </row>
    <row r="37" spans="1:92" ht="13.5">
      <c r="A37" s="144"/>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6"/>
      <c r="AJ37" s="48"/>
      <c r="AK37" s="144"/>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6"/>
      <c r="CM37" s="16"/>
      <c r="CN37" s="16"/>
    </row>
    <row r="38" spans="1:92" ht="13.5">
      <c r="A38" s="144"/>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6"/>
      <c r="AJ38" s="48"/>
      <c r="AK38" s="144"/>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6"/>
      <c r="CM38" s="16"/>
      <c r="CN38" s="16"/>
    </row>
    <row r="39" spans="1:92" ht="13.5">
      <c r="A39" s="144"/>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6"/>
      <c r="AJ39" s="48"/>
      <c r="AK39" s="144"/>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6"/>
      <c r="CM39" s="16"/>
      <c r="CN39" s="16"/>
    </row>
    <row r="40" spans="1:92" ht="13.5">
      <c r="A40" s="144"/>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6"/>
      <c r="AJ40" s="48"/>
      <c r="AK40" s="144"/>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6"/>
      <c r="CM40" s="16"/>
      <c r="CN40" s="16"/>
    </row>
    <row r="41" spans="1:92" ht="13.5">
      <c r="A41" s="144"/>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6"/>
      <c r="AJ41" s="48"/>
      <c r="AK41" s="144"/>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6"/>
      <c r="CM41" s="16"/>
      <c r="CN41" s="16"/>
    </row>
    <row r="42" spans="1:92" ht="13.5">
      <c r="A42" s="144"/>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6"/>
      <c r="AJ42" s="48"/>
      <c r="AK42" s="144"/>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6"/>
      <c r="CM42" s="16"/>
      <c r="CN42" s="16"/>
    </row>
    <row r="43" spans="1:92" ht="13.5">
      <c r="A43" s="144"/>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6"/>
      <c r="AJ43" s="48"/>
      <c r="AK43" s="144"/>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6"/>
      <c r="CM43" s="16"/>
      <c r="CN43" s="16"/>
    </row>
    <row r="44" spans="1:92" ht="13.5">
      <c r="A44" s="144"/>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6"/>
      <c r="AJ44" s="48"/>
      <c r="AK44" s="144"/>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6"/>
      <c r="CM44" s="16"/>
      <c r="CN44" s="16"/>
    </row>
    <row r="45" spans="1:92" ht="13.5">
      <c r="A45" s="144"/>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6"/>
      <c r="AJ45" s="48"/>
      <c r="AK45" s="144"/>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6"/>
      <c r="CM45" s="16"/>
      <c r="CN45" s="16"/>
    </row>
    <row r="46" spans="1:92" ht="13.5">
      <c r="A46" s="144"/>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6"/>
      <c r="AJ46" s="48"/>
      <c r="AK46" s="144"/>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6"/>
      <c r="CM46" s="16"/>
      <c r="CN46" s="16"/>
    </row>
    <row r="47" spans="1:92" ht="13.5">
      <c r="A47" s="144"/>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48"/>
      <c r="AK47" s="144"/>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6"/>
      <c r="CM47" s="16"/>
      <c r="CN47" s="16"/>
    </row>
    <row r="48" spans="1:92" ht="13.5">
      <c r="A48" s="144"/>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6"/>
      <c r="AJ48" s="48"/>
      <c r="AK48" s="144"/>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6"/>
      <c r="CM48" s="16"/>
      <c r="CN48" s="16"/>
    </row>
    <row r="49" spans="1:92" ht="13.5">
      <c r="A49" s="144"/>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6"/>
      <c r="AJ49" s="48"/>
      <c r="AK49" s="144"/>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6"/>
      <c r="CM49" s="16"/>
      <c r="CN49" s="16"/>
    </row>
    <row r="50" spans="1:92" ht="13.5">
      <c r="A50" s="144"/>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6"/>
      <c r="AJ50" s="48"/>
      <c r="AK50" s="144"/>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6"/>
      <c r="CM50" s="16"/>
      <c r="CN50" s="16"/>
    </row>
    <row r="51" spans="1:92" ht="13.5">
      <c r="A51" s="144"/>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6"/>
      <c r="AJ51" s="48"/>
      <c r="AK51" s="144"/>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6"/>
      <c r="CM51" s="16"/>
      <c r="CN51" s="16"/>
    </row>
    <row r="52" spans="1:92" ht="13.5">
      <c r="A52" s="144"/>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6"/>
      <c r="AJ52" s="48"/>
      <c r="AK52" s="144"/>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6"/>
      <c r="CM52" s="16"/>
      <c r="CN52" s="16"/>
    </row>
    <row r="53" spans="1:92" ht="14.25" thickBot="1">
      <c r="A53" s="147"/>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9"/>
      <c r="AJ53" s="48"/>
      <c r="AK53" s="147"/>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9"/>
      <c r="CM53" s="16"/>
      <c r="CN53" s="16"/>
    </row>
  </sheetData>
  <sheetProtection/>
  <mergeCells count="394">
    <mergeCell ref="AC2:AE2"/>
    <mergeCell ref="AM2:AO2"/>
    <mergeCell ref="CG5:CL5"/>
    <mergeCell ref="BT1:BX1"/>
    <mergeCell ref="BY1:CL1"/>
    <mergeCell ref="CB23:CF23"/>
    <mergeCell ref="CG23:CI23"/>
    <mergeCell ref="CJ23:CL23"/>
    <mergeCell ref="BY21:CA21"/>
    <mergeCell ref="CB21:CF21"/>
    <mergeCell ref="CG21:CI21"/>
    <mergeCell ref="CJ21:CL21"/>
    <mergeCell ref="BN23:BP23"/>
    <mergeCell ref="BQ23:BU23"/>
    <mergeCell ref="BV23:BX23"/>
    <mergeCell ref="BY23:CA23"/>
    <mergeCell ref="AZ23:BB23"/>
    <mergeCell ref="BC23:BE23"/>
    <mergeCell ref="BF23:BJ23"/>
    <mergeCell ref="BK23:BM23"/>
    <mergeCell ref="AJ23:AN23"/>
    <mergeCell ref="AO23:AQ23"/>
    <mergeCell ref="AR23:AT23"/>
    <mergeCell ref="AU23:AY23"/>
    <mergeCell ref="V23:X23"/>
    <mergeCell ref="Y23:AC23"/>
    <mergeCell ref="AD23:AF23"/>
    <mergeCell ref="AG23:AI23"/>
    <mergeCell ref="A23:H23"/>
    <mergeCell ref="I23:M23"/>
    <mergeCell ref="N23:R23"/>
    <mergeCell ref="S23:U23"/>
    <mergeCell ref="BK21:BM21"/>
    <mergeCell ref="BN21:BP21"/>
    <mergeCell ref="BQ21:BU21"/>
    <mergeCell ref="BV21:BX21"/>
    <mergeCell ref="AU21:AY21"/>
    <mergeCell ref="AZ21:BB21"/>
    <mergeCell ref="BC21:BE21"/>
    <mergeCell ref="BF21:BJ21"/>
    <mergeCell ref="AG21:AI21"/>
    <mergeCell ref="AJ21:AN21"/>
    <mergeCell ref="AO21:AQ21"/>
    <mergeCell ref="AR21:AT21"/>
    <mergeCell ref="CB20:CF20"/>
    <mergeCell ref="CG20:CI20"/>
    <mergeCell ref="CJ20:CL20"/>
    <mergeCell ref="C21:H21"/>
    <mergeCell ref="I21:M21"/>
    <mergeCell ref="N21:R21"/>
    <mergeCell ref="S21:U21"/>
    <mergeCell ref="V21:X21"/>
    <mergeCell ref="Y21:AC21"/>
    <mergeCell ref="AD21:AF21"/>
    <mergeCell ref="BN20:BP20"/>
    <mergeCell ref="BQ20:BU20"/>
    <mergeCell ref="BV20:BX20"/>
    <mergeCell ref="BY20:CA20"/>
    <mergeCell ref="AZ20:BB20"/>
    <mergeCell ref="BC20:BE20"/>
    <mergeCell ref="BF20:BJ20"/>
    <mergeCell ref="BK20:BM20"/>
    <mergeCell ref="AJ20:AN20"/>
    <mergeCell ref="AO20:AQ20"/>
    <mergeCell ref="AR20:AT20"/>
    <mergeCell ref="AU20:AY20"/>
    <mergeCell ref="V20:X20"/>
    <mergeCell ref="Y20:AC20"/>
    <mergeCell ref="AD20:AF20"/>
    <mergeCell ref="AG20:AI20"/>
    <mergeCell ref="C20:H20"/>
    <mergeCell ref="I20:M20"/>
    <mergeCell ref="N20:R20"/>
    <mergeCell ref="S20:U20"/>
    <mergeCell ref="BY19:CA19"/>
    <mergeCell ref="CB19:CF19"/>
    <mergeCell ref="CG19:CI19"/>
    <mergeCell ref="CJ19:CL19"/>
    <mergeCell ref="BK19:BM19"/>
    <mergeCell ref="BN19:BP19"/>
    <mergeCell ref="BQ19:BU19"/>
    <mergeCell ref="BV19:BX19"/>
    <mergeCell ref="AU19:AY19"/>
    <mergeCell ref="AZ19:BB19"/>
    <mergeCell ref="BC19:BE19"/>
    <mergeCell ref="BF19:BJ19"/>
    <mergeCell ref="AG19:AI19"/>
    <mergeCell ref="AJ19:AN19"/>
    <mergeCell ref="AO19:AQ19"/>
    <mergeCell ref="AR19:AT19"/>
    <mergeCell ref="CB18:CF18"/>
    <mergeCell ref="CG18:CI18"/>
    <mergeCell ref="CJ18:CL18"/>
    <mergeCell ref="C19:H19"/>
    <mergeCell ref="I19:M19"/>
    <mergeCell ref="N19:R19"/>
    <mergeCell ref="S19:U19"/>
    <mergeCell ref="V19:X19"/>
    <mergeCell ref="Y19:AC19"/>
    <mergeCell ref="AD19:AF19"/>
    <mergeCell ref="BN18:BP18"/>
    <mergeCell ref="BQ18:BU18"/>
    <mergeCell ref="BV18:BX18"/>
    <mergeCell ref="BY18:CA18"/>
    <mergeCell ref="AZ18:BB18"/>
    <mergeCell ref="BC18:BE18"/>
    <mergeCell ref="BF18:BJ18"/>
    <mergeCell ref="BK18:BM18"/>
    <mergeCell ref="AJ18:AN18"/>
    <mergeCell ref="AO18:AQ18"/>
    <mergeCell ref="AR18:AT18"/>
    <mergeCell ref="AU18:AY18"/>
    <mergeCell ref="CG17:CI17"/>
    <mergeCell ref="CJ17:CL17"/>
    <mergeCell ref="C18:H18"/>
    <mergeCell ref="I18:M18"/>
    <mergeCell ref="N18:R18"/>
    <mergeCell ref="S18:U18"/>
    <mergeCell ref="V18:X18"/>
    <mergeCell ref="Y18:AC18"/>
    <mergeCell ref="AD18:AF18"/>
    <mergeCell ref="AG18:AI18"/>
    <mergeCell ref="BQ17:BU17"/>
    <mergeCell ref="BV17:BX17"/>
    <mergeCell ref="BY17:CA17"/>
    <mergeCell ref="CB17:CF17"/>
    <mergeCell ref="BC17:BE17"/>
    <mergeCell ref="BF17:BJ17"/>
    <mergeCell ref="BK17:BM17"/>
    <mergeCell ref="BN17:BP17"/>
    <mergeCell ref="AO17:AQ17"/>
    <mergeCell ref="AR17:AT17"/>
    <mergeCell ref="AU17:AY17"/>
    <mergeCell ref="AZ17:BB17"/>
    <mergeCell ref="CJ16:CL16"/>
    <mergeCell ref="C17:H17"/>
    <mergeCell ref="I17:M17"/>
    <mergeCell ref="N17:R17"/>
    <mergeCell ref="S17:U17"/>
    <mergeCell ref="V17:X17"/>
    <mergeCell ref="Y17:AC17"/>
    <mergeCell ref="AD17:AF17"/>
    <mergeCell ref="AG17:AI17"/>
    <mergeCell ref="AJ17:AN17"/>
    <mergeCell ref="BV16:BX16"/>
    <mergeCell ref="BY16:CA16"/>
    <mergeCell ref="CB16:CF16"/>
    <mergeCell ref="CG16:CI16"/>
    <mergeCell ref="BF16:BJ16"/>
    <mergeCell ref="BK16:BM16"/>
    <mergeCell ref="BN16:BP16"/>
    <mergeCell ref="BQ16:BU16"/>
    <mergeCell ref="AR16:AT16"/>
    <mergeCell ref="AU16:AY16"/>
    <mergeCell ref="AZ16:BB16"/>
    <mergeCell ref="BC16:BE16"/>
    <mergeCell ref="AD16:AF16"/>
    <mergeCell ref="AG16:AI16"/>
    <mergeCell ref="AJ16:AN16"/>
    <mergeCell ref="AO16:AQ16"/>
    <mergeCell ref="CB15:CF15"/>
    <mergeCell ref="CG15:CI15"/>
    <mergeCell ref="CJ15:CL15"/>
    <mergeCell ref="A16:B21"/>
    <mergeCell ref="C16:H16"/>
    <mergeCell ref="I16:M16"/>
    <mergeCell ref="N16:R16"/>
    <mergeCell ref="S16:U16"/>
    <mergeCell ref="V16:X16"/>
    <mergeCell ref="Y16:AC16"/>
    <mergeCell ref="BN15:BP15"/>
    <mergeCell ref="BQ15:BU15"/>
    <mergeCell ref="BV15:BX15"/>
    <mergeCell ref="BY15:CA15"/>
    <mergeCell ref="AZ15:BB15"/>
    <mergeCell ref="BC15:BE15"/>
    <mergeCell ref="BF15:BJ15"/>
    <mergeCell ref="BK15:BM15"/>
    <mergeCell ref="AJ15:AN15"/>
    <mergeCell ref="AO15:AQ15"/>
    <mergeCell ref="AR15:AT15"/>
    <mergeCell ref="AU15:AY15"/>
    <mergeCell ref="V15:X15"/>
    <mergeCell ref="Y15:AC15"/>
    <mergeCell ref="AD15:AF15"/>
    <mergeCell ref="AG15:AI15"/>
    <mergeCell ref="A15:H15"/>
    <mergeCell ref="I15:M15"/>
    <mergeCell ref="N15:R15"/>
    <mergeCell ref="S15:U15"/>
    <mergeCell ref="N8:R8"/>
    <mergeCell ref="N7:R7"/>
    <mergeCell ref="AZ6:BB7"/>
    <mergeCell ref="AZ8:BB8"/>
    <mergeCell ref="V8:X8"/>
    <mergeCell ref="S8:U8"/>
    <mergeCell ref="V6:X7"/>
    <mergeCell ref="S6:U7"/>
    <mergeCell ref="AM6:AN6"/>
    <mergeCell ref="AR6:AT7"/>
    <mergeCell ref="V14:X14"/>
    <mergeCell ref="N9:R9"/>
    <mergeCell ref="N10:R10"/>
    <mergeCell ref="N11:R11"/>
    <mergeCell ref="N13:R13"/>
    <mergeCell ref="V9:X9"/>
    <mergeCell ref="V10:X10"/>
    <mergeCell ref="V11:X11"/>
    <mergeCell ref="V13:X13"/>
    <mergeCell ref="S10:U10"/>
    <mergeCell ref="S11:U11"/>
    <mergeCell ref="S13:U13"/>
    <mergeCell ref="N14:R14"/>
    <mergeCell ref="C11:H11"/>
    <mergeCell ref="C13:H13"/>
    <mergeCell ref="S14:U14"/>
    <mergeCell ref="I13:M13"/>
    <mergeCell ref="I14:M14"/>
    <mergeCell ref="C12:H12"/>
    <mergeCell ref="I12:M12"/>
    <mergeCell ref="I8:M8"/>
    <mergeCell ref="I9:M9"/>
    <mergeCell ref="I10:M10"/>
    <mergeCell ref="I11:M11"/>
    <mergeCell ref="S9:U9"/>
    <mergeCell ref="C14:H14"/>
    <mergeCell ref="A8:H8"/>
    <mergeCell ref="AX6:AY6"/>
    <mergeCell ref="AU6:AV6"/>
    <mergeCell ref="AU7:AY7"/>
    <mergeCell ref="AU8:AY8"/>
    <mergeCell ref="AR11:AT11"/>
    <mergeCell ref="AO11:AQ11"/>
    <mergeCell ref="AR13:AT13"/>
    <mergeCell ref="BC6:BE7"/>
    <mergeCell ref="BC8:BE8"/>
    <mergeCell ref="BC9:BE9"/>
    <mergeCell ref="BC11:BE11"/>
    <mergeCell ref="BC14:BE14"/>
    <mergeCell ref="C9:H9"/>
    <mergeCell ref="C10:H10"/>
    <mergeCell ref="AJ14:AN14"/>
    <mergeCell ref="AR14:AT14"/>
    <mergeCell ref="AO14:AQ14"/>
    <mergeCell ref="AU9:AY9"/>
    <mergeCell ref="AU11:AY11"/>
    <mergeCell ref="AU14:AY14"/>
    <mergeCell ref="AJ12:AN12"/>
    <mergeCell ref="AO12:AQ12"/>
    <mergeCell ref="AR12:AT12"/>
    <mergeCell ref="AR9:AT9"/>
    <mergeCell ref="AO9:AQ9"/>
    <mergeCell ref="AR10:AT10"/>
    <mergeCell ref="AO10:AQ10"/>
    <mergeCell ref="AO6:AQ7"/>
    <mergeCell ref="AR8:AT8"/>
    <mergeCell ref="AO8:AQ8"/>
    <mergeCell ref="Y14:AC14"/>
    <mergeCell ref="AG14:AI14"/>
    <mergeCell ref="AD14:AF14"/>
    <mergeCell ref="AJ6:AK6"/>
    <mergeCell ref="AJ7:AN7"/>
    <mergeCell ref="AJ8:AN8"/>
    <mergeCell ref="AJ9:AN9"/>
    <mergeCell ref="AJ10:AN10"/>
    <mergeCell ref="AJ11:AN11"/>
    <mergeCell ref="AJ13:AN13"/>
    <mergeCell ref="AG11:AI11"/>
    <mergeCell ref="AD11:AF11"/>
    <mergeCell ref="AG13:AI13"/>
    <mergeCell ref="AD13:AF13"/>
    <mergeCell ref="AG12:AI12"/>
    <mergeCell ref="AD12:AF12"/>
    <mergeCell ref="AG9:AI9"/>
    <mergeCell ref="AD9:AF9"/>
    <mergeCell ref="AG10:AI10"/>
    <mergeCell ref="AD10:AF10"/>
    <mergeCell ref="AB6:AC6"/>
    <mergeCell ref="AG6:AI7"/>
    <mergeCell ref="AD6:AF7"/>
    <mergeCell ref="AG8:AI8"/>
    <mergeCell ref="AD8:AF8"/>
    <mergeCell ref="I6:J6"/>
    <mergeCell ref="N6:O6"/>
    <mergeCell ref="Q6:R6"/>
    <mergeCell ref="L6:M6"/>
    <mergeCell ref="I7:M7"/>
    <mergeCell ref="A6:H7"/>
    <mergeCell ref="A9:B14"/>
    <mergeCell ref="Y6:Z6"/>
    <mergeCell ref="Y7:AC7"/>
    <mergeCell ref="Y8:AC8"/>
    <mergeCell ref="Y9:AC9"/>
    <mergeCell ref="Y10:AC10"/>
    <mergeCell ref="Y11:AC11"/>
    <mergeCell ref="Y13:AC13"/>
    <mergeCell ref="AZ9:BB9"/>
    <mergeCell ref="AU10:AY10"/>
    <mergeCell ref="BC10:BE10"/>
    <mergeCell ref="AZ10:BB10"/>
    <mergeCell ref="AZ11:BB11"/>
    <mergeCell ref="AU13:AY13"/>
    <mergeCell ref="BC13:BE13"/>
    <mergeCell ref="AZ13:BB13"/>
    <mergeCell ref="AU12:AY12"/>
    <mergeCell ref="AZ12:BB12"/>
    <mergeCell ref="BC12:BE12"/>
    <mergeCell ref="BK6:BM7"/>
    <mergeCell ref="BF7:BJ7"/>
    <mergeCell ref="BF8:BJ8"/>
    <mergeCell ref="BN8:BP8"/>
    <mergeCell ref="BK8:BM8"/>
    <mergeCell ref="BF6:BG6"/>
    <mergeCell ref="BI6:BJ6"/>
    <mergeCell ref="BN6:BP7"/>
    <mergeCell ref="BK9:BM9"/>
    <mergeCell ref="BF10:BJ10"/>
    <mergeCell ref="BN10:BP10"/>
    <mergeCell ref="BK10:BM10"/>
    <mergeCell ref="BF9:BJ9"/>
    <mergeCell ref="BN9:BP9"/>
    <mergeCell ref="BK11:BM11"/>
    <mergeCell ref="BF13:BJ13"/>
    <mergeCell ref="BN13:BP13"/>
    <mergeCell ref="BK13:BM13"/>
    <mergeCell ref="BF12:BJ12"/>
    <mergeCell ref="BK12:BM12"/>
    <mergeCell ref="BN12:BP12"/>
    <mergeCell ref="BF11:BJ11"/>
    <mergeCell ref="BN11:BP11"/>
    <mergeCell ref="BQ11:BU11"/>
    <mergeCell ref="BY11:CA11"/>
    <mergeCell ref="BQ14:BU14"/>
    <mergeCell ref="BY14:CA14"/>
    <mergeCell ref="BV6:BX7"/>
    <mergeCell ref="BQ7:BU7"/>
    <mergeCell ref="BQ8:BU8"/>
    <mergeCell ref="BY8:CA8"/>
    <mergeCell ref="BV8:BX8"/>
    <mergeCell ref="BQ6:BR6"/>
    <mergeCell ref="BT6:BU6"/>
    <mergeCell ref="BY6:CA7"/>
    <mergeCell ref="BV9:BX9"/>
    <mergeCell ref="BQ10:BU10"/>
    <mergeCell ref="BY10:CA10"/>
    <mergeCell ref="BV10:BX10"/>
    <mergeCell ref="BQ9:BU9"/>
    <mergeCell ref="BY9:CA9"/>
    <mergeCell ref="CJ14:CL14"/>
    <mergeCell ref="BV11:BX11"/>
    <mergeCell ref="BQ13:BU13"/>
    <mergeCell ref="BY13:CA13"/>
    <mergeCell ref="BV13:BX13"/>
    <mergeCell ref="BQ12:BU12"/>
    <mergeCell ref="BV12:BX12"/>
    <mergeCell ref="BY12:CA12"/>
    <mergeCell ref="CG14:CI14"/>
    <mergeCell ref="BV14:BX14"/>
    <mergeCell ref="CB9:CF9"/>
    <mergeCell ref="CJ9:CL9"/>
    <mergeCell ref="CB11:CF11"/>
    <mergeCell ref="CJ11:CL11"/>
    <mergeCell ref="CJ10:CL10"/>
    <mergeCell ref="CG10:CI10"/>
    <mergeCell ref="CJ8:CL8"/>
    <mergeCell ref="CG8:CI8"/>
    <mergeCell ref="CB6:CC6"/>
    <mergeCell ref="CE6:CF6"/>
    <mergeCell ref="CJ6:CL7"/>
    <mergeCell ref="CJ13:CL13"/>
    <mergeCell ref="CG13:CI13"/>
    <mergeCell ref="CB12:CF12"/>
    <mergeCell ref="CG12:CI12"/>
    <mergeCell ref="CJ12:CL12"/>
    <mergeCell ref="BN14:BP14"/>
    <mergeCell ref="AO13:AQ13"/>
    <mergeCell ref="B1:W2"/>
    <mergeCell ref="CG11:CI11"/>
    <mergeCell ref="CB13:CF13"/>
    <mergeCell ref="CG9:CI9"/>
    <mergeCell ref="CB10:CF10"/>
    <mergeCell ref="CG6:CI7"/>
    <mergeCell ref="CB7:CF7"/>
    <mergeCell ref="CB8:CF8"/>
    <mergeCell ref="A27:F28"/>
    <mergeCell ref="AK27:AQ28"/>
    <mergeCell ref="CB14:CF14"/>
    <mergeCell ref="N12:R12"/>
    <mergeCell ref="S12:U12"/>
    <mergeCell ref="V12:X12"/>
    <mergeCell ref="Y12:AC12"/>
    <mergeCell ref="BK14:BM14"/>
    <mergeCell ref="AZ14:BB14"/>
    <mergeCell ref="BF14:BJ14"/>
  </mergeCells>
  <printOptions/>
  <pageMargins left="0.7874015748031497" right="0.1968503937007874" top="0.5905511811023623" bottom="0.3937007874015748" header="0.5118110236220472" footer="0.1968503937007874"/>
  <pageSetup horizontalDpi="600" verticalDpi="600" orientation="landscape" paperSize="9" scale="79" r:id="rId1"/>
  <headerFooter alignWithMargins="0">
    <oddFooter>&amp;C&amp;9 5/10&amp;R&amp;9&amp;A</oddFooter>
  </headerFooter>
</worksheet>
</file>

<file path=xl/worksheets/sheet8.xml><?xml version="1.0" encoding="utf-8"?>
<worksheet xmlns="http://schemas.openxmlformats.org/spreadsheetml/2006/main" xmlns:r="http://schemas.openxmlformats.org/officeDocument/2006/relationships">
  <dimension ref="A1:CN52"/>
  <sheetViews>
    <sheetView view="pageBreakPreview" zoomScale="95" zoomScaleSheetLayoutView="95" workbookViewId="0" topLeftCell="A1">
      <selection activeCell="S40" sqref="S40"/>
    </sheetView>
  </sheetViews>
  <sheetFormatPr defaultColWidth="9.00390625" defaultRowHeight="13.5"/>
  <cols>
    <col min="1" max="90" width="1.875" style="1" customWidth="1"/>
    <col min="91" max="92" width="2.125" style="1" customWidth="1"/>
    <col min="93" max="16384" width="9.00390625" style="1" customWidth="1"/>
  </cols>
  <sheetData>
    <row r="1" spans="1:92" ht="13.5" customHeight="1">
      <c r="A1" s="16"/>
      <c r="B1" s="415" t="s">
        <v>49</v>
      </c>
      <c r="C1" s="415"/>
      <c r="D1" s="415"/>
      <c r="E1" s="415"/>
      <c r="F1" s="415"/>
      <c r="G1" s="415"/>
      <c r="H1" s="415"/>
      <c r="I1" s="415"/>
      <c r="J1" s="415"/>
      <c r="K1" s="415"/>
      <c r="L1" s="415"/>
      <c r="M1" s="415"/>
      <c r="N1" s="415"/>
      <c r="O1" s="415"/>
      <c r="P1" s="415"/>
      <c r="Q1" s="415"/>
      <c r="R1" s="415"/>
      <c r="S1" s="415"/>
      <c r="T1" s="415"/>
      <c r="U1" s="415"/>
      <c r="V1" s="415"/>
      <c r="W1" s="415"/>
      <c r="X1" s="16"/>
      <c r="Y1" s="16"/>
      <c r="Z1" s="26"/>
      <c r="AA1" s="26"/>
      <c r="AB1" s="26"/>
      <c r="AC1" s="16"/>
      <c r="AD1" s="16"/>
      <c r="AE1" s="16"/>
      <c r="AF1" s="26"/>
      <c r="AG1" s="26"/>
      <c r="AH1" s="26"/>
      <c r="AI1" s="26"/>
      <c r="AJ1" s="26"/>
      <c r="AK1" s="26"/>
      <c r="AL1" s="26"/>
      <c r="AM1" s="26"/>
      <c r="AN1" s="26"/>
      <c r="AO1" s="26"/>
      <c r="AP1" s="26"/>
      <c r="AQ1" s="26"/>
      <c r="AR1" s="26"/>
      <c r="AS1" s="26"/>
      <c r="AT1" s="26"/>
      <c r="AU1" s="26"/>
      <c r="AV1" s="26"/>
      <c r="AW1" s="16"/>
      <c r="AX1" s="16"/>
      <c r="AY1" s="16"/>
      <c r="AZ1" s="16"/>
      <c r="BA1" s="16"/>
      <c r="BB1" s="16"/>
      <c r="BC1" s="16"/>
      <c r="BD1" s="16"/>
      <c r="BE1" s="16"/>
      <c r="BF1" s="16"/>
      <c r="BG1" s="16"/>
      <c r="BH1" s="16"/>
      <c r="BI1" s="16"/>
      <c r="BJ1" s="16"/>
      <c r="BK1" s="16"/>
      <c r="BL1" s="16"/>
      <c r="BM1" s="16"/>
      <c r="BN1" s="16"/>
      <c r="BO1" s="16"/>
      <c r="BP1" s="16"/>
      <c r="BQ1" s="16"/>
      <c r="BR1" s="16"/>
      <c r="BS1" s="16"/>
      <c r="BT1" s="417" t="s">
        <v>263</v>
      </c>
      <c r="BU1" s="417"/>
      <c r="BV1" s="417"/>
      <c r="BW1" s="417"/>
      <c r="BX1" s="417"/>
      <c r="BY1" s="416">
        <f>'表紙'!AM24</f>
        <v>0</v>
      </c>
      <c r="BZ1" s="416"/>
      <c r="CA1" s="416"/>
      <c r="CB1" s="416"/>
      <c r="CC1" s="416"/>
      <c r="CD1" s="416"/>
      <c r="CE1" s="416"/>
      <c r="CF1" s="416"/>
      <c r="CG1" s="416"/>
      <c r="CH1" s="416"/>
      <c r="CI1" s="416"/>
      <c r="CJ1" s="416"/>
      <c r="CK1" s="416"/>
      <c r="CL1" s="416"/>
      <c r="CM1" s="16"/>
      <c r="CN1" s="16"/>
    </row>
    <row r="2" spans="1:92" ht="13.5" customHeight="1">
      <c r="A2" s="16"/>
      <c r="B2" s="415"/>
      <c r="C2" s="415"/>
      <c r="D2" s="415"/>
      <c r="E2" s="415"/>
      <c r="F2" s="415"/>
      <c r="G2" s="415"/>
      <c r="H2" s="415"/>
      <c r="I2" s="415"/>
      <c r="J2" s="415"/>
      <c r="K2" s="415"/>
      <c r="L2" s="415"/>
      <c r="M2" s="415"/>
      <c r="N2" s="415"/>
      <c r="O2" s="415"/>
      <c r="P2" s="415"/>
      <c r="Q2" s="415"/>
      <c r="R2" s="415"/>
      <c r="S2" s="415"/>
      <c r="T2" s="415"/>
      <c r="U2" s="415"/>
      <c r="V2" s="415"/>
      <c r="W2" s="415"/>
      <c r="X2" s="16"/>
      <c r="Y2" s="16"/>
      <c r="Z2" s="16"/>
      <c r="AA2" s="16"/>
      <c r="AB2" s="16"/>
      <c r="AC2" s="419" t="s">
        <v>266</v>
      </c>
      <c r="AD2" s="419"/>
      <c r="AE2" s="419"/>
      <c r="AF2" s="79">
        <f>IF('表紙'!BX2="","",'表紙'!BX2)</f>
      </c>
      <c r="AG2" s="79" t="s">
        <v>243</v>
      </c>
      <c r="AH2" s="79">
        <f>IF('表紙'!CB2="","",'表紙'!CB2)</f>
      </c>
      <c r="AI2" s="79" t="s">
        <v>267</v>
      </c>
      <c r="AJ2" s="79">
        <f>IF('表紙'!CF2="","",'表紙'!CF2)</f>
      </c>
      <c r="AK2" s="79" t="s">
        <v>241</v>
      </c>
      <c r="AL2" s="79"/>
      <c r="AM2" s="419" t="s">
        <v>268</v>
      </c>
      <c r="AN2" s="419"/>
      <c r="AO2" s="419"/>
      <c r="AP2" s="79">
        <f>IF('表紙'!BX3="","",'表紙'!BX3)</f>
      </c>
      <c r="AQ2" s="79" t="s">
        <v>243</v>
      </c>
      <c r="AR2" s="79">
        <f>IF('表紙'!CB3="","",'表紙'!CB3)</f>
      </c>
      <c r="AS2" s="79" t="s">
        <v>267</v>
      </c>
      <c r="AT2" s="79">
        <f>IF('表紙'!CF3="","",'表紙'!CF3)</f>
      </c>
      <c r="AU2" s="79" t="s">
        <v>269</v>
      </c>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row>
    <row r="3" spans="1:92" ht="13.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row>
    <row r="4" spans="1:92" ht="13.5">
      <c r="A4" s="16"/>
      <c r="B4" s="48" t="s">
        <v>50</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row>
    <row r="5" spans="1:92" ht="14.25" thickBo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418" t="s">
        <v>196</v>
      </c>
      <c r="CH5" s="418"/>
      <c r="CI5" s="418"/>
      <c r="CJ5" s="418"/>
      <c r="CK5" s="418"/>
      <c r="CL5" s="418"/>
      <c r="CM5" s="16"/>
      <c r="CN5" s="16"/>
    </row>
    <row r="6" spans="1:92" ht="13.5">
      <c r="A6" s="409" t="s">
        <v>17</v>
      </c>
      <c r="B6" s="386"/>
      <c r="C6" s="386"/>
      <c r="D6" s="386"/>
      <c r="E6" s="386"/>
      <c r="F6" s="386"/>
      <c r="G6" s="386"/>
      <c r="H6" s="387"/>
      <c r="I6" s="409">
        <f>'売上高'!I6</f>
        <v>0</v>
      </c>
      <c r="J6" s="386"/>
      <c r="K6" s="82" t="s">
        <v>24</v>
      </c>
      <c r="L6" s="386">
        <f>'売上高'!L6</f>
        <v>0</v>
      </c>
      <c r="M6" s="387"/>
      <c r="N6" s="409">
        <f>I6+1</f>
        <v>1</v>
      </c>
      <c r="O6" s="386"/>
      <c r="P6" s="82" t="s">
        <v>24</v>
      </c>
      <c r="Q6" s="386">
        <f>L6</f>
        <v>0</v>
      </c>
      <c r="R6" s="387"/>
      <c r="S6" s="371" t="s">
        <v>163</v>
      </c>
      <c r="T6" s="372"/>
      <c r="U6" s="373"/>
      <c r="V6" s="370" t="s">
        <v>14</v>
      </c>
      <c r="W6" s="370"/>
      <c r="X6" s="370"/>
      <c r="Y6" s="409">
        <f>N6+1</f>
        <v>2</v>
      </c>
      <c r="Z6" s="386"/>
      <c r="AA6" s="82" t="s">
        <v>25</v>
      </c>
      <c r="AB6" s="386">
        <f>L6</f>
        <v>0</v>
      </c>
      <c r="AC6" s="387"/>
      <c r="AD6" s="371" t="s">
        <v>163</v>
      </c>
      <c r="AE6" s="372"/>
      <c r="AF6" s="373"/>
      <c r="AG6" s="370" t="s">
        <v>14</v>
      </c>
      <c r="AH6" s="370"/>
      <c r="AI6" s="406"/>
      <c r="AJ6" s="393">
        <f>Y6+1</f>
        <v>3</v>
      </c>
      <c r="AK6" s="377"/>
      <c r="AL6" s="83" t="s">
        <v>25</v>
      </c>
      <c r="AM6" s="377">
        <f>AB6</f>
        <v>0</v>
      </c>
      <c r="AN6" s="378"/>
      <c r="AO6" s="382" t="s">
        <v>163</v>
      </c>
      <c r="AP6" s="383"/>
      <c r="AQ6" s="384"/>
      <c r="AR6" s="379" t="s">
        <v>14</v>
      </c>
      <c r="AS6" s="379"/>
      <c r="AT6" s="380"/>
      <c r="AU6" s="393">
        <f>AJ6+1</f>
        <v>4</v>
      </c>
      <c r="AV6" s="377"/>
      <c r="AW6" s="83" t="s">
        <v>25</v>
      </c>
      <c r="AX6" s="377">
        <f>L6</f>
        <v>0</v>
      </c>
      <c r="AY6" s="378"/>
      <c r="AZ6" s="382" t="s">
        <v>163</v>
      </c>
      <c r="BA6" s="383"/>
      <c r="BB6" s="384"/>
      <c r="BC6" s="379" t="s">
        <v>14</v>
      </c>
      <c r="BD6" s="379"/>
      <c r="BE6" s="380"/>
      <c r="BF6" s="393">
        <f>AU6+1</f>
        <v>5</v>
      </c>
      <c r="BG6" s="377"/>
      <c r="BH6" s="83" t="s">
        <v>25</v>
      </c>
      <c r="BI6" s="377">
        <f>L6</f>
        <v>0</v>
      </c>
      <c r="BJ6" s="378"/>
      <c r="BK6" s="382" t="s">
        <v>163</v>
      </c>
      <c r="BL6" s="383"/>
      <c r="BM6" s="384"/>
      <c r="BN6" s="379" t="s">
        <v>14</v>
      </c>
      <c r="BO6" s="379"/>
      <c r="BP6" s="380"/>
      <c r="BQ6" s="393">
        <f>BF6+1</f>
        <v>6</v>
      </c>
      <c r="BR6" s="377"/>
      <c r="BS6" s="83" t="s">
        <v>25</v>
      </c>
      <c r="BT6" s="377">
        <f>L6</f>
        <v>0</v>
      </c>
      <c r="BU6" s="378"/>
      <c r="BV6" s="382" t="s">
        <v>163</v>
      </c>
      <c r="BW6" s="383"/>
      <c r="BX6" s="384"/>
      <c r="BY6" s="379" t="s">
        <v>14</v>
      </c>
      <c r="BZ6" s="379"/>
      <c r="CA6" s="380"/>
      <c r="CB6" s="393">
        <f>BQ6+1</f>
        <v>7</v>
      </c>
      <c r="CC6" s="377"/>
      <c r="CD6" s="83" t="s">
        <v>25</v>
      </c>
      <c r="CE6" s="377">
        <f>L6</f>
        <v>0</v>
      </c>
      <c r="CF6" s="378"/>
      <c r="CG6" s="382" t="s">
        <v>163</v>
      </c>
      <c r="CH6" s="383"/>
      <c r="CI6" s="384"/>
      <c r="CJ6" s="379" t="s">
        <v>14</v>
      </c>
      <c r="CK6" s="379"/>
      <c r="CL6" s="380"/>
      <c r="CM6" s="16"/>
      <c r="CN6" s="16"/>
    </row>
    <row r="7" spans="1:92" ht="13.5">
      <c r="A7" s="411"/>
      <c r="B7" s="412"/>
      <c r="C7" s="412"/>
      <c r="D7" s="412"/>
      <c r="E7" s="412"/>
      <c r="F7" s="412"/>
      <c r="G7" s="412"/>
      <c r="H7" s="413"/>
      <c r="I7" s="363" t="s">
        <v>16</v>
      </c>
      <c r="J7" s="364"/>
      <c r="K7" s="364"/>
      <c r="L7" s="364"/>
      <c r="M7" s="365"/>
      <c r="N7" s="363" t="s">
        <v>16</v>
      </c>
      <c r="O7" s="364"/>
      <c r="P7" s="364"/>
      <c r="Q7" s="364"/>
      <c r="R7" s="365"/>
      <c r="S7" s="374"/>
      <c r="T7" s="375"/>
      <c r="U7" s="376"/>
      <c r="V7" s="370"/>
      <c r="W7" s="370"/>
      <c r="X7" s="370"/>
      <c r="Y7" s="363" t="s">
        <v>16</v>
      </c>
      <c r="Z7" s="364"/>
      <c r="AA7" s="364"/>
      <c r="AB7" s="364"/>
      <c r="AC7" s="365"/>
      <c r="AD7" s="374"/>
      <c r="AE7" s="375"/>
      <c r="AF7" s="376"/>
      <c r="AG7" s="370"/>
      <c r="AH7" s="370"/>
      <c r="AI7" s="406"/>
      <c r="AJ7" s="394" t="s">
        <v>18</v>
      </c>
      <c r="AK7" s="364"/>
      <c r="AL7" s="364"/>
      <c r="AM7" s="364"/>
      <c r="AN7" s="365"/>
      <c r="AO7" s="374"/>
      <c r="AP7" s="375"/>
      <c r="AQ7" s="376"/>
      <c r="AR7" s="370"/>
      <c r="AS7" s="370"/>
      <c r="AT7" s="381"/>
      <c r="AU7" s="394" t="s">
        <v>18</v>
      </c>
      <c r="AV7" s="364"/>
      <c r="AW7" s="364"/>
      <c r="AX7" s="364"/>
      <c r="AY7" s="365"/>
      <c r="AZ7" s="374"/>
      <c r="BA7" s="375"/>
      <c r="BB7" s="376"/>
      <c r="BC7" s="370"/>
      <c r="BD7" s="370"/>
      <c r="BE7" s="381"/>
      <c r="BF7" s="394" t="s">
        <v>18</v>
      </c>
      <c r="BG7" s="364"/>
      <c r="BH7" s="364"/>
      <c r="BI7" s="364"/>
      <c r="BJ7" s="365"/>
      <c r="BK7" s="374"/>
      <c r="BL7" s="375"/>
      <c r="BM7" s="376"/>
      <c r="BN7" s="370"/>
      <c r="BO7" s="370"/>
      <c r="BP7" s="381"/>
      <c r="BQ7" s="394" t="s">
        <v>18</v>
      </c>
      <c r="BR7" s="364"/>
      <c r="BS7" s="364"/>
      <c r="BT7" s="364"/>
      <c r="BU7" s="365"/>
      <c r="BV7" s="374"/>
      <c r="BW7" s="375"/>
      <c r="BX7" s="376"/>
      <c r="BY7" s="370"/>
      <c r="BZ7" s="370"/>
      <c r="CA7" s="381"/>
      <c r="CB7" s="394" t="s">
        <v>18</v>
      </c>
      <c r="CC7" s="364"/>
      <c r="CD7" s="364"/>
      <c r="CE7" s="364"/>
      <c r="CF7" s="365"/>
      <c r="CG7" s="374"/>
      <c r="CH7" s="375"/>
      <c r="CI7" s="376"/>
      <c r="CJ7" s="370"/>
      <c r="CK7" s="370"/>
      <c r="CL7" s="381"/>
      <c r="CM7" s="16"/>
      <c r="CN7" s="16"/>
    </row>
    <row r="8" spans="1:92" ht="13.5">
      <c r="A8" s="392" t="s">
        <v>43</v>
      </c>
      <c r="B8" s="392"/>
      <c r="C8" s="392"/>
      <c r="D8" s="392"/>
      <c r="E8" s="392"/>
      <c r="F8" s="392"/>
      <c r="G8" s="392"/>
      <c r="H8" s="392"/>
      <c r="I8" s="461"/>
      <c r="J8" s="461"/>
      <c r="K8" s="461"/>
      <c r="L8" s="461"/>
      <c r="M8" s="462"/>
      <c r="N8" s="461"/>
      <c r="O8" s="461"/>
      <c r="P8" s="461"/>
      <c r="Q8" s="461"/>
      <c r="R8" s="462"/>
      <c r="S8" s="463">
        <f>IF(N8="","",N8/'売上高'!$N$8)</f>
      </c>
      <c r="T8" s="464"/>
      <c r="U8" s="465"/>
      <c r="V8" s="366">
        <f>IF(N8="","",N8-I8)</f>
      </c>
      <c r="W8" s="366"/>
      <c r="X8" s="366"/>
      <c r="Y8" s="461"/>
      <c r="Z8" s="461"/>
      <c r="AA8" s="461"/>
      <c r="AB8" s="461"/>
      <c r="AC8" s="462"/>
      <c r="AD8" s="463">
        <f>IF(Y8="","",Y8/'売上高'!$Y$8)</f>
      </c>
      <c r="AE8" s="464"/>
      <c r="AF8" s="465"/>
      <c r="AG8" s="366">
        <f>IF(Y8="","",Y8-N8)</f>
      </c>
      <c r="AH8" s="366"/>
      <c r="AI8" s="405"/>
      <c r="AJ8" s="469">
        <f>SUM(AJ9:AN14)</f>
        <v>0</v>
      </c>
      <c r="AK8" s="470"/>
      <c r="AL8" s="470"/>
      <c r="AM8" s="470"/>
      <c r="AN8" s="471"/>
      <c r="AO8" s="463">
        <f>IF(AJ8=0,"",AJ8/'売上高'!$AJ$8)</f>
      </c>
      <c r="AP8" s="464"/>
      <c r="AQ8" s="465"/>
      <c r="AR8" s="366">
        <f>IF(AJ8=0,"",AJ8-Y8)</f>
      </c>
      <c r="AS8" s="366"/>
      <c r="AT8" s="385"/>
      <c r="AU8" s="469">
        <f>SUM(AU9:AY14)</f>
        <v>0</v>
      </c>
      <c r="AV8" s="470"/>
      <c r="AW8" s="470"/>
      <c r="AX8" s="470"/>
      <c r="AY8" s="471"/>
      <c r="AZ8" s="463">
        <f>IF(AU8=0,"",AU8/'売上高'!$AU$8)</f>
      </c>
      <c r="BA8" s="464"/>
      <c r="BB8" s="465"/>
      <c r="BC8" s="366">
        <f>IF(AU8=0,"",AU8-AJ8)</f>
      </c>
      <c r="BD8" s="366"/>
      <c r="BE8" s="385"/>
      <c r="BF8" s="469">
        <f>SUM(BF9:BJ14)</f>
        <v>0</v>
      </c>
      <c r="BG8" s="470"/>
      <c r="BH8" s="470"/>
      <c r="BI8" s="470"/>
      <c r="BJ8" s="471"/>
      <c r="BK8" s="463">
        <f>IF(BF8=0,"",BF8/'売上高'!$BF$8)</f>
      </c>
      <c r="BL8" s="464"/>
      <c r="BM8" s="465"/>
      <c r="BN8" s="366">
        <f>IF(BF8=0,"",BF8-AU8)</f>
      </c>
      <c r="BO8" s="366"/>
      <c r="BP8" s="385"/>
      <c r="BQ8" s="469">
        <f>SUM(BQ9:BU14)</f>
        <v>0</v>
      </c>
      <c r="BR8" s="470"/>
      <c r="BS8" s="470"/>
      <c r="BT8" s="470"/>
      <c r="BU8" s="471"/>
      <c r="BV8" s="463">
        <f>IF(BQ8=0,"",BQ8/'売上高'!$BQ$8)</f>
      </c>
      <c r="BW8" s="464"/>
      <c r="BX8" s="465"/>
      <c r="BY8" s="366">
        <f>IF(BQ8=0,"",BQ8-BF8)</f>
      </c>
      <c r="BZ8" s="366"/>
      <c r="CA8" s="385"/>
      <c r="CB8" s="469">
        <f>SUM(CB9:CF14)</f>
        <v>0</v>
      </c>
      <c r="CC8" s="470"/>
      <c r="CD8" s="470"/>
      <c r="CE8" s="470"/>
      <c r="CF8" s="471"/>
      <c r="CG8" s="463">
        <f>IF(CB8=0,"",CB8/'売上高'!$CB$8)</f>
      </c>
      <c r="CH8" s="464"/>
      <c r="CI8" s="465"/>
      <c r="CJ8" s="366">
        <f>IF(CB8=0,"",CB8-BQ8)</f>
      </c>
      <c r="CK8" s="366"/>
      <c r="CL8" s="385"/>
      <c r="CM8" s="16"/>
      <c r="CN8" s="16"/>
    </row>
    <row r="9" spans="1:92" ht="13.5">
      <c r="A9" s="414" t="s">
        <v>22</v>
      </c>
      <c r="B9" s="414"/>
      <c r="C9" s="468" t="s">
        <v>188</v>
      </c>
      <c r="D9" s="468"/>
      <c r="E9" s="468"/>
      <c r="F9" s="468"/>
      <c r="G9" s="468"/>
      <c r="H9" s="468"/>
      <c r="I9" s="461"/>
      <c r="J9" s="461"/>
      <c r="K9" s="461"/>
      <c r="L9" s="461"/>
      <c r="M9" s="462"/>
      <c r="N9" s="461"/>
      <c r="O9" s="461"/>
      <c r="P9" s="461"/>
      <c r="Q9" s="461"/>
      <c r="R9" s="462"/>
      <c r="S9" s="463">
        <f aca="true" t="shared" si="0" ref="S9:S14">IF(N9="","",N9/$N$8)</f>
      </c>
      <c r="T9" s="464"/>
      <c r="U9" s="465"/>
      <c r="V9" s="366">
        <f aca="true" t="shared" si="1" ref="V9:V21">IF(N9="","",N9-I9)</f>
      </c>
      <c r="W9" s="366"/>
      <c r="X9" s="366"/>
      <c r="Y9" s="461"/>
      <c r="Z9" s="461"/>
      <c r="AA9" s="461"/>
      <c r="AB9" s="461"/>
      <c r="AC9" s="462"/>
      <c r="AD9" s="463">
        <f aca="true" t="shared" si="2" ref="AD9:AD14">IF(Y9="","",Y9/$Y$8)</f>
      </c>
      <c r="AE9" s="464"/>
      <c r="AF9" s="465"/>
      <c r="AG9" s="366">
        <f aca="true" t="shared" si="3" ref="AG9:AG21">IF(Y9="","",Y9-N9)</f>
      </c>
      <c r="AH9" s="366"/>
      <c r="AI9" s="405"/>
      <c r="AJ9" s="475"/>
      <c r="AK9" s="461"/>
      <c r="AL9" s="461"/>
      <c r="AM9" s="461"/>
      <c r="AN9" s="462"/>
      <c r="AO9" s="429">
        <f>IF(AJ8=0,"",AJ9/$AJ$8)</f>
      </c>
      <c r="AP9" s="429"/>
      <c r="AQ9" s="429"/>
      <c r="AR9" s="366">
        <f aca="true" t="shared" si="4" ref="AR9:AR14">IF(AJ9="","",AJ9-Y9)</f>
      </c>
      <c r="AS9" s="366"/>
      <c r="AT9" s="385"/>
      <c r="AU9" s="475"/>
      <c r="AV9" s="461"/>
      <c r="AW9" s="461"/>
      <c r="AX9" s="461"/>
      <c r="AY9" s="462"/>
      <c r="AZ9" s="429">
        <f>IF(AU8=0,"",AU9/$AU$8)</f>
      </c>
      <c r="BA9" s="429"/>
      <c r="BB9" s="429"/>
      <c r="BC9" s="366">
        <f>IF(AU9="","",AU9-AJ9)</f>
      </c>
      <c r="BD9" s="366"/>
      <c r="BE9" s="385"/>
      <c r="BF9" s="475"/>
      <c r="BG9" s="461"/>
      <c r="BH9" s="461"/>
      <c r="BI9" s="461"/>
      <c r="BJ9" s="462"/>
      <c r="BK9" s="429">
        <f>IF(BF8=0,"",BF9/$BF$8)</f>
      </c>
      <c r="BL9" s="429"/>
      <c r="BM9" s="429"/>
      <c r="BN9" s="366">
        <f>IF(BF9="","",BF9-AU9)</f>
      </c>
      <c r="BO9" s="366"/>
      <c r="BP9" s="385"/>
      <c r="BQ9" s="475"/>
      <c r="BR9" s="461"/>
      <c r="BS9" s="461"/>
      <c r="BT9" s="461"/>
      <c r="BU9" s="462"/>
      <c r="BV9" s="429">
        <f>IF(BQ8=0,"",BQ9/$BQ$8)</f>
      </c>
      <c r="BW9" s="429"/>
      <c r="BX9" s="429"/>
      <c r="BY9" s="366">
        <f>IF(BQ9="","",BQ9-BF9)</f>
      </c>
      <c r="BZ9" s="366"/>
      <c r="CA9" s="385"/>
      <c r="CB9" s="475"/>
      <c r="CC9" s="461"/>
      <c r="CD9" s="461"/>
      <c r="CE9" s="461"/>
      <c r="CF9" s="462"/>
      <c r="CG9" s="429">
        <f>IF(CB8=0,"",CB9/$CB$8)</f>
      </c>
      <c r="CH9" s="429"/>
      <c r="CI9" s="429"/>
      <c r="CJ9" s="366">
        <f>IF(CB9="","",CB9-BQ9)</f>
      </c>
      <c r="CK9" s="366"/>
      <c r="CL9" s="385"/>
      <c r="CM9" s="16"/>
      <c r="CN9" s="16"/>
    </row>
    <row r="10" spans="1:92" ht="13.5">
      <c r="A10" s="414"/>
      <c r="B10" s="414"/>
      <c r="C10" s="505" t="s">
        <v>190</v>
      </c>
      <c r="D10" s="505"/>
      <c r="E10" s="505"/>
      <c r="F10" s="505"/>
      <c r="G10" s="505"/>
      <c r="H10" s="505"/>
      <c r="I10" s="461"/>
      <c r="J10" s="461"/>
      <c r="K10" s="461"/>
      <c r="L10" s="461"/>
      <c r="M10" s="462"/>
      <c r="N10" s="461"/>
      <c r="O10" s="461"/>
      <c r="P10" s="461"/>
      <c r="Q10" s="461"/>
      <c r="R10" s="462"/>
      <c r="S10" s="463">
        <f t="shared" si="0"/>
      </c>
      <c r="T10" s="464"/>
      <c r="U10" s="465"/>
      <c r="V10" s="366">
        <f t="shared" si="1"/>
      </c>
      <c r="W10" s="366"/>
      <c r="X10" s="366"/>
      <c r="Y10" s="461"/>
      <c r="Z10" s="461"/>
      <c r="AA10" s="461"/>
      <c r="AB10" s="461"/>
      <c r="AC10" s="462"/>
      <c r="AD10" s="463">
        <f t="shared" si="2"/>
      </c>
      <c r="AE10" s="464"/>
      <c r="AF10" s="465"/>
      <c r="AG10" s="366">
        <f t="shared" si="3"/>
      </c>
      <c r="AH10" s="366"/>
      <c r="AI10" s="405"/>
      <c r="AJ10" s="475"/>
      <c r="AK10" s="461"/>
      <c r="AL10" s="461"/>
      <c r="AM10" s="461"/>
      <c r="AN10" s="462"/>
      <c r="AO10" s="429">
        <f>IF(AJ8=0,"",AJ10/$AJ$8)</f>
      </c>
      <c r="AP10" s="429"/>
      <c r="AQ10" s="429"/>
      <c r="AR10" s="366">
        <f t="shared" si="4"/>
      </c>
      <c r="AS10" s="366"/>
      <c r="AT10" s="385"/>
      <c r="AU10" s="475"/>
      <c r="AV10" s="461"/>
      <c r="AW10" s="461"/>
      <c r="AX10" s="461"/>
      <c r="AY10" s="462"/>
      <c r="AZ10" s="429">
        <f>IF(AU8=0,"",AU10/$AU$8)</f>
      </c>
      <c r="BA10" s="429"/>
      <c r="BB10" s="429"/>
      <c r="BC10" s="366">
        <f aca="true" t="shared" si="5" ref="BC10:BC21">IF(AU10="","",AU10-AJ10)</f>
      </c>
      <c r="BD10" s="366"/>
      <c r="BE10" s="385"/>
      <c r="BF10" s="475"/>
      <c r="BG10" s="461"/>
      <c r="BH10" s="461"/>
      <c r="BI10" s="461"/>
      <c r="BJ10" s="462"/>
      <c r="BK10" s="429">
        <f>IF(BF8=0,"",BF10/$BF$8)</f>
      </c>
      <c r="BL10" s="429"/>
      <c r="BM10" s="429"/>
      <c r="BN10" s="366">
        <f aca="true" t="shared" si="6" ref="BN10:BN21">IF(BF10="","",BF10-AU10)</f>
      </c>
      <c r="BO10" s="366"/>
      <c r="BP10" s="385"/>
      <c r="BQ10" s="475"/>
      <c r="BR10" s="461"/>
      <c r="BS10" s="461"/>
      <c r="BT10" s="461"/>
      <c r="BU10" s="462"/>
      <c r="BV10" s="429">
        <f>IF(BQ8=0,"",BQ10/$BQ$8)</f>
      </c>
      <c r="BW10" s="429"/>
      <c r="BX10" s="429"/>
      <c r="BY10" s="366">
        <f aca="true" t="shared" si="7" ref="BY10:BY21">IF(BQ10="","",BQ10-BF10)</f>
      </c>
      <c r="BZ10" s="366"/>
      <c r="CA10" s="385"/>
      <c r="CB10" s="475"/>
      <c r="CC10" s="461"/>
      <c r="CD10" s="461"/>
      <c r="CE10" s="461"/>
      <c r="CF10" s="462"/>
      <c r="CG10" s="429">
        <f>IF(CB8=0,"",CB10/$CB$8)</f>
      </c>
      <c r="CH10" s="429"/>
      <c r="CI10" s="429"/>
      <c r="CJ10" s="366">
        <f aca="true" t="shared" si="8" ref="CJ10:CJ21">IF(CB10="","",CB10-BQ10)</f>
      </c>
      <c r="CK10" s="366"/>
      <c r="CL10" s="385"/>
      <c r="CM10" s="16"/>
      <c r="CN10" s="16"/>
    </row>
    <row r="11" spans="1:92" ht="13.5">
      <c r="A11" s="414"/>
      <c r="B11" s="414"/>
      <c r="C11" s="501" t="s">
        <v>292</v>
      </c>
      <c r="D11" s="501"/>
      <c r="E11" s="501"/>
      <c r="F11" s="501"/>
      <c r="G11" s="501"/>
      <c r="H11" s="501"/>
      <c r="I11" s="461"/>
      <c r="J11" s="461"/>
      <c r="K11" s="461"/>
      <c r="L11" s="461"/>
      <c r="M11" s="462"/>
      <c r="N11" s="461"/>
      <c r="O11" s="461"/>
      <c r="P11" s="461"/>
      <c r="Q11" s="461"/>
      <c r="R11" s="462"/>
      <c r="S11" s="463">
        <f t="shared" si="0"/>
      </c>
      <c r="T11" s="464"/>
      <c r="U11" s="465"/>
      <c r="V11" s="366">
        <f t="shared" si="1"/>
      </c>
      <c r="W11" s="366"/>
      <c r="X11" s="366"/>
      <c r="Y11" s="461"/>
      <c r="Z11" s="461"/>
      <c r="AA11" s="461"/>
      <c r="AB11" s="461"/>
      <c r="AC11" s="462"/>
      <c r="AD11" s="463">
        <f t="shared" si="2"/>
      </c>
      <c r="AE11" s="464"/>
      <c r="AF11" s="465"/>
      <c r="AG11" s="366">
        <f t="shared" si="3"/>
      </c>
      <c r="AH11" s="366"/>
      <c r="AI11" s="405"/>
      <c r="AJ11" s="506"/>
      <c r="AK11" s="507"/>
      <c r="AL11" s="507"/>
      <c r="AM11" s="507"/>
      <c r="AN11" s="508"/>
      <c r="AO11" s="504"/>
      <c r="AP11" s="504"/>
      <c r="AQ11" s="504"/>
      <c r="AR11" s="502"/>
      <c r="AS11" s="502"/>
      <c r="AT11" s="503"/>
      <c r="AU11" s="506"/>
      <c r="AV11" s="507"/>
      <c r="AW11" s="507"/>
      <c r="AX11" s="507"/>
      <c r="AY11" s="508"/>
      <c r="AZ11" s="504"/>
      <c r="BA11" s="504"/>
      <c r="BB11" s="504"/>
      <c r="BC11" s="502"/>
      <c r="BD11" s="502"/>
      <c r="BE11" s="503"/>
      <c r="BF11" s="506"/>
      <c r="BG11" s="507"/>
      <c r="BH11" s="507"/>
      <c r="BI11" s="507"/>
      <c r="BJ11" s="508"/>
      <c r="BK11" s="504"/>
      <c r="BL11" s="504"/>
      <c r="BM11" s="504"/>
      <c r="BN11" s="502"/>
      <c r="BO11" s="502"/>
      <c r="BP11" s="503"/>
      <c r="BQ11" s="506"/>
      <c r="BR11" s="507"/>
      <c r="BS11" s="507"/>
      <c r="BT11" s="507"/>
      <c r="BU11" s="508"/>
      <c r="BV11" s="504"/>
      <c r="BW11" s="504"/>
      <c r="BX11" s="504"/>
      <c r="BY11" s="502"/>
      <c r="BZ11" s="502"/>
      <c r="CA11" s="503"/>
      <c r="CB11" s="506"/>
      <c r="CC11" s="507"/>
      <c r="CD11" s="507"/>
      <c r="CE11" s="507"/>
      <c r="CF11" s="508"/>
      <c r="CG11" s="504"/>
      <c r="CH11" s="504"/>
      <c r="CI11" s="504"/>
      <c r="CJ11" s="502"/>
      <c r="CK11" s="502"/>
      <c r="CL11" s="503"/>
      <c r="CM11" s="16"/>
      <c r="CN11" s="16"/>
    </row>
    <row r="12" spans="1:92" ht="13.5">
      <c r="A12" s="414"/>
      <c r="B12" s="414"/>
      <c r="C12" s="391"/>
      <c r="D12" s="391"/>
      <c r="E12" s="391"/>
      <c r="F12" s="391"/>
      <c r="G12" s="391"/>
      <c r="H12" s="391"/>
      <c r="I12" s="461"/>
      <c r="J12" s="461"/>
      <c r="K12" s="461"/>
      <c r="L12" s="461"/>
      <c r="M12" s="462"/>
      <c r="N12" s="461"/>
      <c r="O12" s="461"/>
      <c r="P12" s="461"/>
      <c r="Q12" s="461"/>
      <c r="R12" s="462"/>
      <c r="S12" s="463">
        <f t="shared" si="0"/>
      </c>
      <c r="T12" s="464"/>
      <c r="U12" s="465"/>
      <c r="V12" s="366">
        <f t="shared" si="1"/>
      </c>
      <c r="W12" s="366"/>
      <c r="X12" s="366"/>
      <c r="Y12" s="461"/>
      <c r="Z12" s="461"/>
      <c r="AA12" s="461"/>
      <c r="AB12" s="461"/>
      <c r="AC12" s="462"/>
      <c r="AD12" s="463">
        <f t="shared" si="2"/>
      </c>
      <c r="AE12" s="464"/>
      <c r="AF12" s="465"/>
      <c r="AG12" s="366">
        <f t="shared" si="3"/>
      </c>
      <c r="AH12" s="366"/>
      <c r="AI12" s="405"/>
      <c r="AJ12" s="475"/>
      <c r="AK12" s="461"/>
      <c r="AL12" s="461"/>
      <c r="AM12" s="461"/>
      <c r="AN12" s="462"/>
      <c r="AO12" s="429">
        <f>IF(AJ8=0,"",AJ12/$AJ$8)</f>
      </c>
      <c r="AP12" s="429"/>
      <c r="AQ12" s="429"/>
      <c r="AR12" s="366">
        <f t="shared" si="4"/>
      </c>
      <c r="AS12" s="366"/>
      <c r="AT12" s="385"/>
      <c r="AU12" s="475"/>
      <c r="AV12" s="461"/>
      <c r="AW12" s="461"/>
      <c r="AX12" s="461"/>
      <c r="AY12" s="462"/>
      <c r="AZ12" s="429">
        <f>IF(AU8=0,"",AU12/$AU$8)</f>
      </c>
      <c r="BA12" s="429"/>
      <c r="BB12" s="429"/>
      <c r="BC12" s="366">
        <f t="shared" si="5"/>
      </c>
      <c r="BD12" s="366"/>
      <c r="BE12" s="385"/>
      <c r="BF12" s="475"/>
      <c r="BG12" s="461"/>
      <c r="BH12" s="461"/>
      <c r="BI12" s="461"/>
      <c r="BJ12" s="462"/>
      <c r="BK12" s="429">
        <f>IF(BF8=0,"",BF12/$BF$8)</f>
      </c>
      <c r="BL12" s="429"/>
      <c r="BM12" s="429"/>
      <c r="BN12" s="366">
        <f t="shared" si="6"/>
      </c>
      <c r="BO12" s="366"/>
      <c r="BP12" s="385"/>
      <c r="BQ12" s="475"/>
      <c r="BR12" s="461"/>
      <c r="BS12" s="461"/>
      <c r="BT12" s="461"/>
      <c r="BU12" s="462"/>
      <c r="BV12" s="429">
        <f>IF(BQ8=0,"",BQ12/$BQ$8)</f>
      </c>
      <c r="BW12" s="429"/>
      <c r="BX12" s="429"/>
      <c r="BY12" s="366">
        <f t="shared" si="7"/>
      </c>
      <c r="BZ12" s="366"/>
      <c r="CA12" s="385"/>
      <c r="CB12" s="475"/>
      <c r="CC12" s="461"/>
      <c r="CD12" s="461"/>
      <c r="CE12" s="461"/>
      <c r="CF12" s="462"/>
      <c r="CG12" s="429">
        <f>IF(CB8=0,"",CB12/$CB$8)</f>
      </c>
      <c r="CH12" s="429"/>
      <c r="CI12" s="429"/>
      <c r="CJ12" s="366">
        <f t="shared" si="8"/>
      </c>
      <c r="CK12" s="366"/>
      <c r="CL12" s="385"/>
      <c r="CM12" s="16"/>
      <c r="CN12" s="16"/>
    </row>
    <row r="13" spans="1:92" ht="13.5">
      <c r="A13" s="414"/>
      <c r="B13" s="414"/>
      <c r="C13" s="391"/>
      <c r="D13" s="391"/>
      <c r="E13" s="391"/>
      <c r="F13" s="391"/>
      <c r="G13" s="391"/>
      <c r="H13" s="391"/>
      <c r="I13" s="461"/>
      <c r="J13" s="461"/>
      <c r="K13" s="461"/>
      <c r="L13" s="461"/>
      <c r="M13" s="462"/>
      <c r="N13" s="461"/>
      <c r="O13" s="461"/>
      <c r="P13" s="461"/>
      <c r="Q13" s="461"/>
      <c r="R13" s="462"/>
      <c r="S13" s="463">
        <f t="shared" si="0"/>
      </c>
      <c r="T13" s="464"/>
      <c r="U13" s="465"/>
      <c r="V13" s="366">
        <f t="shared" si="1"/>
      </c>
      <c r="W13" s="366"/>
      <c r="X13" s="366"/>
      <c r="Y13" s="461"/>
      <c r="Z13" s="461"/>
      <c r="AA13" s="461"/>
      <c r="AB13" s="461"/>
      <c r="AC13" s="462"/>
      <c r="AD13" s="463">
        <f t="shared" si="2"/>
      </c>
      <c r="AE13" s="464"/>
      <c r="AF13" s="465"/>
      <c r="AG13" s="366">
        <f t="shared" si="3"/>
      </c>
      <c r="AH13" s="366"/>
      <c r="AI13" s="405"/>
      <c r="AJ13" s="475"/>
      <c r="AK13" s="461"/>
      <c r="AL13" s="461"/>
      <c r="AM13" s="461"/>
      <c r="AN13" s="462"/>
      <c r="AO13" s="429">
        <f>IF(AJ8=0,"",AJ13/$AJ$8)</f>
      </c>
      <c r="AP13" s="429"/>
      <c r="AQ13" s="429"/>
      <c r="AR13" s="366">
        <f t="shared" si="4"/>
      </c>
      <c r="AS13" s="366"/>
      <c r="AT13" s="385"/>
      <c r="AU13" s="475"/>
      <c r="AV13" s="461"/>
      <c r="AW13" s="461"/>
      <c r="AX13" s="461"/>
      <c r="AY13" s="462"/>
      <c r="AZ13" s="429">
        <f>IF(AU8=0,"",AU13/$AU$8)</f>
      </c>
      <c r="BA13" s="429"/>
      <c r="BB13" s="429"/>
      <c r="BC13" s="366">
        <f t="shared" si="5"/>
      </c>
      <c r="BD13" s="366"/>
      <c r="BE13" s="385"/>
      <c r="BF13" s="475"/>
      <c r="BG13" s="461"/>
      <c r="BH13" s="461"/>
      <c r="BI13" s="461"/>
      <c r="BJ13" s="462"/>
      <c r="BK13" s="429">
        <f>IF(BF8=0,"",BF13/$BF$8)</f>
      </c>
      <c r="BL13" s="429"/>
      <c r="BM13" s="429"/>
      <c r="BN13" s="366">
        <f t="shared" si="6"/>
      </c>
      <c r="BO13" s="366"/>
      <c r="BP13" s="385"/>
      <c r="BQ13" s="475"/>
      <c r="BR13" s="461"/>
      <c r="BS13" s="461"/>
      <c r="BT13" s="461"/>
      <c r="BU13" s="462"/>
      <c r="BV13" s="429">
        <f>IF(BQ8=0,"",BQ13/$BQ$8)</f>
      </c>
      <c r="BW13" s="429"/>
      <c r="BX13" s="429"/>
      <c r="BY13" s="366">
        <f t="shared" si="7"/>
      </c>
      <c r="BZ13" s="366"/>
      <c r="CA13" s="385"/>
      <c r="CB13" s="475"/>
      <c r="CC13" s="461"/>
      <c r="CD13" s="461"/>
      <c r="CE13" s="461"/>
      <c r="CF13" s="462"/>
      <c r="CG13" s="429">
        <f>IF(CB8=0,"",CB13/$CB$8)</f>
      </c>
      <c r="CH13" s="429"/>
      <c r="CI13" s="429"/>
      <c r="CJ13" s="366">
        <f t="shared" si="8"/>
      </c>
      <c r="CK13" s="366"/>
      <c r="CL13" s="385"/>
      <c r="CM13" s="16"/>
      <c r="CN13" s="16"/>
    </row>
    <row r="14" spans="1:92" ht="14.25" thickBot="1">
      <c r="A14" s="414"/>
      <c r="B14" s="414"/>
      <c r="C14" s="391"/>
      <c r="D14" s="391"/>
      <c r="E14" s="391"/>
      <c r="F14" s="391"/>
      <c r="G14" s="391"/>
      <c r="H14" s="391"/>
      <c r="I14" s="477"/>
      <c r="J14" s="477"/>
      <c r="K14" s="477"/>
      <c r="L14" s="477"/>
      <c r="M14" s="478"/>
      <c r="N14" s="477"/>
      <c r="O14" s="477"/>
      <c r="P14" s="477"/>
      <c r="Q14" s="477"/>
      <c r="R14" s="478"/>
      <c r="S14" s="463">
        <f t="shared" si="0"/>
      </c>
      <c r="T14" s="464"/>
      <c r="U14" s="465"/>
      <c r="V14" s="366">
        <f t="shared" si="1"/>
      </c>
      <c r="W14" s="366"/>
      <c r="X14" s="366"/>
      <c r="Y14" s="477"/>
      <c r="Z14" s="477"/>
      <c r="AA14" s="477"/>
      <c r="AB14" s="477"/>
      <c r="AC14" s="478"/>
      <c r="AD14" s="463">
        <f t="shared" si="2"/>
      </c>
      <c r="AE14" s="464"/>
      <c r="AF14" s="465"/>
      <c r="AG14" s="366">
        <f t="shared" si="3"/>
      </c>
      <c r="AH14" s="366"/>
      <c r="AI14" s="405"/>
      <c r="AJ14" s="472"/>
      <c r="AK14" s="473"/>
      <c r="AL14" s="473"/>
      <c r="AM14" s="473"/>
      <c r="AN14" s="474"/>
      <c r="AO14" s="429">
        <f>IF(AJ8=0,"",AJ14/$AJ$8)</f>
      </c>
      <c r="AP14" s="429"/>
      <c r="AQ14" s="429"/>
      <c r="AR14" s="402">
        <f t="shared" si="4"/>
      </c>
      <c r="AS14" s="402"/>
      <c r="AT14" s="403"/>
      <c r="AU14" s="472"/>
      <c r="AV14" s="473"/>
      <c r="AW14" s="473"/>
      <c r="AX14" s="473"/>
      <c r="AY14" s="474"/>
      <c r="AZ14" s="429">
        <f>IF(AU8=0,"",AU14/$AU$8)</f>
      </c>
      <c r="BA14" s="429"/>
      <c r="BB14" s="429"/>
      <c r="BC14" s="402">
        <f t="shared" si="5"/>
      </c>
      <c r="BD14" s="402"/>
      <c r="BE14" s="403"/>
      <c r="BF14" s="472"/>
      <c r="BG14" s="473"/>
      <c r="BH14" s="473"/>
      <c r="BI14" s="473"/>
      <c r="BJ14" s="474"/>
      <c r="BK14" s="429">
        <f>IF(BF8=0,"",BF14/$BF$8)</f>
      </c>
      <c r="BL14" s="429"/>
      <c r="BM14" s="429"/>
      <c r="BN14" s="402">
        <f t="shared" si="6"/>
      </c>
      <c r="BO14" s="402"/>
      <c r="BP14" s="403"/>
      <c r="BQ14" s="472"/>
      <c r="BR14" s="473"/>
      <c r="BS14" s="473"/>
      <c r="BT14" s="473"/>
      <c r="BU14" s="474"/>
      <c r="BV14" s="429">
        <f>IF(BQ8=0,"",BQ14/$BQ$8)</f>
      </c>
      <c r="BW14" s="429"/>
      <c r="BX14" s="429"/>
      <c r="BY14" s="402">
        <f t="shared" si="7"/>
      </c>
      <c r="BZ14" s="402"/>
      <c r="CA14" s="403"/>
      <c r="CB14" s="472"/>
      <c r="CC14" s="473"/>
      <c r="CD14" s="473"/>
      <c r="CE14" s="473"/>
      <c r="CF14" s="474"/>
      <c r="CG14" s="429">
        <f>IF(CB8=0,"",CB14/$CB$8)</f>
      </c>
      <c r="CH14" s="429"/>
      <c r="CI14" s="429"/>
      <c r="CJ14" s="402">
        <f t="shared" si="8"/>
      </c>
      <c r="CK14" s="402"/>
      <c r="CL14" s="403"/>
      <c r="CM14" s="16"/>
      <c r="CN14" s="16"/>
    </row>
    <row r="15" spans="1:92" ht="13.5">
      <c r="A15" s="392" t="s">
        <v>44</v>
      </c>
      <c r="B15" s="392"/>
      <c r="C15" s="392"/>
      <c r="D15" s="392"/>
      <c r="E15" s="392"/>
      <c r="F15" s="392"/>
      <c r="G15" s="392"/>
      <c r="H15" s="392"/>
      <c r="I15" s="461"/>
      <c r="J15" s="461"/>
      <c r="K15" s="461"/>
      <c r="L15" s="461"/>
      <c r="M15" s="462"/>
      <c r="N15" s="461"/>
      <c r="O15" s="461"/>
      <c r="P15" s="461"/>
      <c r="Q15" s="461"/>
      <c r="R15" s="462"/>
      <c r="S15" s="463">
        <f>IF(N15="","",N15/'売上高'!$N$8)</f>
      </c>
      <c r="T15" s="464"/>
      <c r="U15" s="465"/>
      <c r="V15" s="366">
        <f t="shared" si="1"/>
      </c>
      <c r="W15" s="366"/>
      <c r="X15" s="366"/>
      <c r="Y15" s="461"/>
      <c r="Z15" s="461"/>
      <c r="AA15" s="461"/>
      <c r="AB15" s="461"/>
      <c r="AC15" s="462"/>
      <c r="AD15" s="463">
        <f>IF(Y15="","",Y15/'売上高'!$Y$8)</f>
      </c>
      <c r="AE15" s="464"/>
      <c r="AF15" s="465"/>
      <c r="AG15" s="366">
        <f t="shared" si="3"/>
      </c>
      <c r="AH15" s="366"/>
      <c r="AI15" s="405"/>
      <c r="AJ15" s="482">
        <f>SUM(AJ16:AN21)</f>
        <v>0</v>
      </c>
      <c r="AK15" s="483"/>
      <c r="AL15" s="483"/>
      <c r="AM15" s="483"/>
      <c r="AN15" s="484"/>
      <c r="AO15" s="485">
        <f>IF(AJ15=0,"",AJ15/'売上高'!$AJ$8)</f>
      </c>
      <c r="AP15" s="486"/>
      <c r="AQ15" s="487"/>
      <c r="AR15" s="488">
        <f>IF(AJ15=0,"",AJ15-Y15)</f>
      </c>
      <c r="AS15" s="488"/>
      <c r="AT15" s="489"/>
      <c r="AU15" s="482">
        <f>SUM(AU16:AY21)</f>
        <v>0</v>
      </c>
      <c r="AV15" s="483"/>
      <c r="AW15" s="483"/>
      <c r="AX15" s="483"/>
      <c r="AY15" s="484"/>
      <c r="AZ15" s="490">
        <f>IF(AU15=0,"",AU15/'売上高'!$AU$8)</f>
      </c>
      <c r="BA15" s="490"/>
      <c r="BB15" s="490"/>
      <c r="BC15" s="488">
        <f>IF(AU15=0,"",AU15-AJ15)</f>
      </c>
      <c r="BD15" s="488"/>
      <c r="BE15" s="489"/>
      <c r="BF15" s="482">
        <f>SUM(BF16:BJ21)</f>
        <v>0</v>
      </c>
      <c r="BG15" s="483"/>
      <c r="BH15" s="483"/>
      <c r="BI15" s="483"/>
      <c r="BJ15" s="484"/>
      <c r="BK15" s="490">
        <f>IF(BF15=0,"",BF15/'売上高'!$BF$8)</f>
      </c>
      <c r="BL15" s="490"/>
      <c r="BM15" s="490"/>
      <c r="BN15" s="488">
        <f>IF(BF15=0,"",BF15-AU15)</f>
      </c>
      <c r="BO15" s="488"/>
      <c r="BP15" s="489"/>
      <c r="BQ15" s="482">
        <f>SUM(BQ16:BU21)</f>
        <v>0</v>
      </c>
      <c r="BR15" s="483"/>
      <c r="BS15" s="483"/>
      <c r="BT15" s="483"/>
      <c r="BU15" s="484"/>
      <c r="BV15" s="490">
        <f>IF(BQ15=0,"",BQ15/'売上高'!$BQ$8)</f>
      </c>
      <c r="BW15" s="490"/>
      <c r="BX15" s="490"/>
      <c r="BY15" s="488">
        <f>IF(BQ15=0,"",BQ15-BF15)</f>
      </c>
      <c r="BZ15" s="488"/>
      <c r="CA15" s="489"/>
      <c r="CB15" s="482">
        <f>SUM(CB16:CF21)</f>
        <v>0</v>
      </c>
      <c r="CC15" s="483"/>
      <c r="CD15" s="483"/>
      <c r="CE15" s="483"/>
      <c r="CF15" s="484"/>
      <c r="CG15" s="490">
        <f>IF(CB15=0,"",CB15/'売上高'!$CB$8)</f>
      </c>
      <c r="CH15" s="490"/>
      <c r="CI15" s="490"/>
      <c r="CJ15" s="488">
        <f>IF(CB15=0,"",CB15-BQ15)</f>
      </c>
      <c r="CK15" s="488"/>
      <c r="CL15" s="489"/>
      <c r="CM15" s="16"/>
      <c r="CN15" s="16"/>
    </row>
    <row r="16" spans="1:92" ht="13.5">
      <c r="A16" s="414" t="s">
        <v>22</v>
      </c>
      <c r="B16" s="414"/>
      <c r="C16" s="468" t="s">
        <v>189</v>
      </c>
      <c r="D16" s="468"/>
      <c r="E16" s="468"/>
      <c r="F16" s="468"/>
      <c r="G16" s="468"/>
      <c r="H16" s="468"/>
      <c r="I16" s="461"/>
      <c r="J16" s="461"/>
      <c r="K16" s="461"/>
      <c r="L16" s="461"/>
      <c r="M16" s="462"/>
      <c r="N16" s="461"/>
      <c r="O16" s="461"/>
      <c r="P16" s="461"/>
      <c r="Q16" s="461"/>
      <c r="R16" s="462"/>
      <c r="S16" s="463">
        <f aca="true" t="shared" si="9" ref="S16:S21">IF(N16="","",N16/$N$15)</f>
      </c>
      <c r="T16" s="464"/>
      <c r="U16" s="465"/>
      <c r="V16" s="366">
        <f t="shared" si="1"/>
      </c>
      <c r="W16" s="366"/>
      <c r="X16" s="366"/>
      <c r="Y16" s="461"/>
      <c r="Z16" s="461"/>
      <c r="AA16" s="461"/>
      <c r="AB16" s="461"/>
      <c r="AC16" s="462"/>
      <c r="AD16" s="463">
        <f aca="true" t="shared" si="10" ref="AD16:AD21">IF(Y16="","",Y16/$Y$15)</f>
      </c>
      <c r="AE16" s="464"/>
      <c r="AF16" s="465"/>
      <c r="AG16" s="366">
        <f t="shared" si="3"/>
      </c>
      <c r="AH16" s="366"/>
      <c r="AI16" s="405"/>
      <c r="AJ16" s="475"/>
      <c r="AK16" s="461"/>
      <c r="AL16" s="461"/>
      <c r="AM16" s="461"/>
      <c r="AN16" s="462"/>
      <c r="AO16" s="429">
        <f>IF(AJ15=0,"",AJ16/$AJ$15)</f>
      </c>
      <c r="AP16" s="429"/>
      <c r="AQ16" s="429"/>
      <c r="AR16" s="366">
        <f aca="true" t="shared" si="11" ref="AR16:AR21">IF(AJ16="","",AJ16-Y16)</f>
      </c>
      <c r="AS16" s="366"/>
      <c r="AT16" s="385"/>
      <c r="AU16" s="475"/>
      <c r="AV16" s="461"/>
      <c r="AW16" s="461"/>
      <c r="AX16" s="461"/>
      <c r="AY16" s="462"/>
      <c r="AZ16" s="429">
        <f>IF(AU15=0,"",AU16/$AU$15)</f>
      </c>
      <c r="BA16" s="429"/>
      <c r="BB16" s="429"/>
      <c r="BC16" s="366">
        <f t="shared" si="5"/>
      </c>
      <c r="BD16" s="366"/>
      <c r="BE16" s="385"/>
      <c r="BF16" s="475"/>
      <c r="BG16" s="461"/>
      <c r="BH16" s="461"/>
      <c r="BI16" s="461"/>
      <c r="BJ16" s="462"/>
      <c r="BK16" s="429">
        <f>IF(BF15=0,"",BF16/$BF$15)</f>
      </c>
      <c r="BL16" s="429"/>
      <c r="BM16" s="429"/>
      <c r="BN16" s="366">
        <f t="shared" si="6"/>
      </c>
      <c r="BO16" s="366"/>
      <c r="BP16" s="385"/>
      <c r="BQ16" s="475"/>
      <c r="BR16" s="461"/>
      <c r="BS16" s="461"/>
      <c r="BT16" s="461"/>
      <c r="BU16" s="462"/>
      <c r="BV16" s="429">
        <f>IF(BQ15=0,"",BQ16/$BQ$15)</f>
      </c>
      <c r="BW16" s="429"/>
      <c r="BX16" s="429"/>
      <c r="BY16" s="366">
        <f t="shared" si="7"/>
      </c>
      <c r="BZ16" s="366"/>
      <c r="CA16" s="385"/>
      <c r="CB16" s="475"/>
      <c r="CC16" s="461"/>
      <c r="CD16" s="461"/>
      <c r="CE16" s="461"/>
      <c r="CF16" s="462"/>
      <c r="CG16" s="429">
        <f>IF(CB15=0,"",CB16/$CB$15)</f>
      </c>
      <c r="CH16" s="429"/>
      <c r="CI16" s="429"/>
      <c r="CJ16" s="366">
        <f t="shared" si="8"/>
      </c>
      <c r="CK16" s="366"/>
      <c r="CL16" s="385"/>
      <c r="CM16" s="16"/>
      <c r="CN16" s="16"/>
    </row>
    <row r="17" spans="1:92" ht="13.5">
      <c r="A17" s="414"/>
      <c r="B17" s="414"/>
      <c r="C17" s="505" t="s">
        <v>191</v>
      </c>
      <c r="D17" s="505"/>
      <c r="E17" s="505"/>
      <c r="F17" s="505"/>
      <c r="G17" s="505"/>
      <c r="H17" s="505"/>
      <c r="I17" s="461"/>
      <c r="J17" s="461"/>
      <c r="K17" s="461"/>
      <c r="L17" s="461"/>
      <c r="M17" s="462"/>
      <c r="N17" s="461"/>
      <c r="O17" s="461"/>
      <c r="P17" s="461"/>
      <c r="Q17" s="461"/>
      <c r="R17" s="462"/>
      <c r="S17" s="463">
        <f t="shared" si="9"/>
      </c>
      <c r="T17" s="464"/>
      <c r="U17" s="465"/>
      <c r="V17" s="366">
        <f t="shared" si="1"/>
      </c>
      <c r="W17" s="366"/>
      <c r="X17" s="366"/>
      <c r="Y17" s="461"/>
      <c r="Z17" s="461"/>
      <c r="AA17" s="461"/>
      <c r="AB17" s="461"/>
      <c r="AC17" s="462"/>
      <c r="AD17" s="463">
        <f t="shared" si="10"/>
      </c>
      <c r="AE17" s="464"/>
      <c r="AF17" s="465"/>
      <c r="AG17" s="366">
        <f t="shared" si="3"/>
      </c>
      <c r="AH17" s="366"/>
      <c r="AI17" s="405"/>
      <c r="AJ17" s="475"/>
      <c r="AK17" s="461"/>
      <c r="AL17" s="461"/>
      <c r="AM17" s="461"/>
      <c r="AN17" s="462"/>
      <c r="AO17" s="429">
        <f>IF(AJ15=0,"",AJ17/$AJ$15)</f>
      </c>
      <c r="AP17" s="429"/>
      <c r="AQ17" s="429"/>
      <c r="AR17" s="366">
        <f t="shared" si="11"/>
      </c>
      <c r="AS17" s="366"/>
      <c r="AT17" s="385"/>
      <c r="AU17" s="475"/>
      <c r="AV17" s="461"/>
      <c r="AW17" s="461"/>
      <c r="AX17" s="461"/>
      <c r="AY17" s="462"/>
      <c r="AZ17" s="429">
        <f>IF(AU15=0,"",AU17/$AU$15)</f>
      </c>
      <c r="BA17" s="429"/>
      <c r="BB17" s="429"/>
      <c r="BC17" s="366">
        <f t="shared" si="5"/>
      </c>
      <c r="BD17" s="366"/>
      <c r="BE17" s="385"/>
      <c r="BF17" s="475"/>
      <c r="BG17" s="461"/>
      <c r="BH17" s="461"/>
      <c r="BI17" s="461"/>
      <c r="BJ17" s="462"/>
      <c r="BK17" s="429">
        <f>IF(BF15=0,"",BF17/$BF$15)</f>
      </c>
      <c r="BL17" s="429"/>
      <c r="BM17" s="429"/>
      <c r="BN17" s="366">
        <f t="shared" si="6"/>
      </c>
      <c r="BO17" s="366"/>
      <c r="BP17" s="385"/>
      <c r="BQ17" s="475"/>
      <c r="BR17" s="461"/>
      <c r="BS17" s="461"/>
      <c r="BT17" s="461"/>
      <c r="BU17" s="462"/>
      <c r="BV17" s="429">
        <f>IF(BQ15=0,"",BQ17/$BQ$15)</f>
      </c>
      <c r="BW17" s="429"/>
      <c r="BX17" s="429"/>
      <c r="BY17" s="366">
        <f t="shared" si="7"/>
      </c>
      <c r="BZ17" s="366"/>
      <c r="CA17" s="385"/>
      <c r="CB17" s="475"/>
      <c r="CC17" s="461"/>
      <c r="CD17" s="461"/>
      <c r="CE17" s="461"/>
      <c r="CF17" s="462"/>
      <c r="CG17" s="429">
        <f>IF(CB15=0,"",CB17/$CB$15)</f>
      </c>
      <c r="CH17" s="429"/>
      <c r="CI17" s="429"/>
      <c r="CJ17" s="366">
        <f t="shared" si="8"/>
      </c>
      <c r="CK17" s="366"/>
      <c r="CL17" s="385"/>
      <c r="CM17" s="16"/>
      <c r="CN17" s="16"/>
    </row>
    <row r="18" spans="1:92" ht="13.5">
      <c r="A18" s="414"/>
      <c r="B18" s="414"/>
      <c r="C18" s="391"/>
      <c r="D18" s="391"/>
      <c r="E18" s="391"/>
      <c r="F18" s="391"/>
      <c r="G18" s="391"/>
      <c r="H18" s="391"/>
      <c r="I18" s="461"/>
      <c r="J18" s="461"/>
      <c r="K18" s="461"/>
      <c r="L18" s="461"/>
      <c r="M18" s="462"/>
      <c r="N18" s="461"/>
      <c r="O18" s="461"/>
      <c r="P18" s="461"/>
      <c r="Q18" s="461"/>
      <c r="R18" s="462"/>
      <c r="S18" s="463">
        <f t="shared" si="9"/>
      </c>
      <c r="T18" s="464"/>
      <c r="U18" s="465"/>
      <c r="V18" s="366">
        <f t="shared" si="1"/>
      </c>
      <c r="W18" s="366"/>
      <c r="X18" s="366"/>
      <c r="Y18" s="461"/>
      <c r="Z18" s="461"/>
      <c r="AA18" s="461"/>
      <c r="AB18" s="461"/>
      <c r="AC18" s="462"/>
      <c r="AD18" s="463">
        <f t="shared" si="10"/>
      </c>
      <c r="AE18" s="464"/>
      <c r="AF18" s="465"/>
      <c r="AG18" s="366">
        <f t="shared" si="3"/>
      </c>
      <c r="AH18" s="366"/>
      <c r="AI18" s="405"/>
      <c r="AJ18" s="475"/>
      <c r="AK18" s="461"/>
      <c r="AL18" s="461"/>
      <c r="AM18" s="461"/>
      <c r="AN18" s="462"/>
      <c r="AO18" s="429">
        <f>IF(AJ15=0,"",AJ18/$AJ$15)</f>
      </c>
      <c r="AP18" s="429"/>
      <c r="AQ18" s="429"/>
      <c r="AR18" s="366">
        <f t="shared" si="11"/>
      </c>
      <c r="AS18" s="366"/>
      <c r="AT18" s="385"/>
      <c r="AU18" s="475"/>
      <c r="AV18" s="461"/>
      <c r="AW18" s="461"/>
      <c r="AX18" s="461"/>
      <c r="AY18" s="462"/>
      <c r="AZ18" s="429">
        <f>IF(AU15=0,"",AU18/$AU$15)</f>
      </c>
      <c r="BA18" s="429"/>
      <c r="BB18" s="429"/>
      <c r="BC18" s="366">
        <f t="shared" si="5"/>
      </c>
      <c r="BD18" s="366"/>
      <c r="BE18" s="385"/>
      <c r="BF18" s="475"/>
      <c r="BG18" s="461"/>
      <c r="BH18" s="461"/>
      <c r="BI18" s="461"/>
      <c r="BJ18" s="462"/>
      <c r="BK18" s="429">
        <f>IF(BF15=0,"",BF18/$BF$15)</f>
      </c>
      <c r="BL18" s="429"/>
      <c r="BM18" s="429"/>
      <c r="BN18" s="366">
        <f t="shared" si="6"/>
      </c>
      <c r="BO18" s="366"/>
      <c r="BP18" s="385"/>
      <c r="BQ18" s="475"/>
      <c r="BR18" s="461"/>
      <c r="BS18" s="461"/>
      <c r="BT18" s="461"/>
      <c r="BU18" s="462"/>
      <c r="BV18" s="429">
        <f>IF(BQ15=0,"",BQ18/$BQ$15)</f>
      </c>
      <c r="BW18" s="429"/>
      <c r="BX18" s="429"/>
      <c r="BY18" s="366">
        <f t="shared" si="7"/>
      </c>
      <c r="BZ18" s="366"/>
      <c r="CA18" s="385"/>
      <c r="CB18" s="475"/>
      <c r="CC18" s="461"/>
      <c r="CD18" s="461"/>
      <c r="CE18" s="461"/>
      <c r="CF18" s="462"/>
      <c r="CG18" s="429">
        <f>IF(CB15=0,"",CB18/$CB$15)</f>
      </c>
      <c r="CH18" s="429"/>
      <c r="CI18" s="429"/>
      <c r="CJ18" s="366">
        <f t="shared" si="8"/>
      </c>
      <c r="CK18" s="366"/>
      <c r="CL18" s="385"/>
      <c r="CM18" s="16"/>
      <c r="CN18" s="16"/>
    </row>
    <row r="19" spans="1:92" ht="13.5">
      <c r="A19" s="414"/>
      <c r="B19" s="414"/>
      <c r="C19" s="391"/>
      <c r="D19" s="391"/>
      <c r="E19" s="391"/>
      <c r="F19" s="391"/>
      <c r="G19" s="391"/>
      <c r="H19" s="391"/>
      <c r="I19" s="461"/>
      <c r="J19" s="461"/>
      <c r="K19" s="461"/>
      <c r="L19" s="461"/>
      <c r="M19" s="462"/>
      <c r="N19" s="461"/>
      <c r="O19" s="461"/>
      <c r="P19" s="461"/>
      <c r="Q19" s="461"/>
      <c r="R19" s="462"/>
      <c r="S19" s="463">
        <f t="shared" si="9"/>
      </c>
      <c r="T19" s="464"/>
      <c r="U19" s="465"/>
      <c r="V19" s="366">
        <f t="shared" si="1"/>
      </c>
      <c r="W19" s="366"/>
      <c r="X19" s="366"/>
      <c r="Y19" s="461"/>
      <c r="Z19" s="461"/>
      <c r="AA19" s="461"/>
      <c r="AB19" s="461"/>
      <c r="AC19" s="462"/>
      <c r="AD19" s="463">
        <f t="shared" si="10"/>
      </c>
      <c r="AE19" s="464"/>
      <c r="AF19" s="465"/>
      <c r="AG19" s="366">
        <f t="shared" si="3"/>
      </c>
      <c r="AH19" s="366"/>
      <c r="AI19" s="405"/>
      <c r="AJ19" s="475"/>
      <c r="AK19" s="461"/>
      <c r="AL19" s="461"/>
      <c r="AM19" s="461"/>
      <c r="AN19" s="462"/>
      <c r="AO19" s="429">
        <f>IF(AJ15=0,"",AJ19/$AJ$15)</f>
      </c>
      <c r="AP19" s="429"/>
      <c r="AQ19" s="429"/>
      <c r="AR19" s="366">
        <f t="shared" si="11"/>
      </c>
      <c r="AS19" s="366"/>
      <c r="AT19" s="385"/>
      <c r="AU19" s="475"/>
      <c r="AV19" s="461"/>
      <c r="AW19" s="461"/>
      <c r="AX19" s="461"/>
      <c r="AY19" s="462"/>
      <c r="AZ19" s="429">
        <f>IF(AU15=0,"",AU19/$AU$15)</f>
      </c>
      <c r="BA19" s="429"/>
      <c r="BB19" s="429"/>
      <c r="BC19" s="366">
        <f t="shared" si="5"/>
      </c>
      <c r="BD19" s="366"/>
      <c r="BE19" s="385"/>
      <c r="BF19" s="475"/>
      <c r="BG19" s="461"/>
      <c r="BH19" s="461"/>
      <c r="BI19" s="461"/>
      <c r="BJ19" s="462"/>
      <c r="BK19" s="429">
        <f>IF(BF15=0,"",BF19/$BF$15)</f>
      </c>
      <c r="BL19" s="429"/>
      <c r="BM19" s="429"/>
      <c r="BN19" s="366">
        <f t="shared" si="6"/>
      </c>
      <c r="BO19" s="366"/>
      <c r="BP19" s="385"/>
      <c r="BQ19" s="475"/>
      <c r="BR19" s="461"/>
      <c r="BS19" s="461"/>
      <c r="BT19" s="461"/>
      <c r="BU19" s="462"/>
      <c r="BV19" s="429">
        <f>IF(BQ15=0,"",BQ19/$BQ$15)</f>
      </c>
      <c r="BW19" s="429"/>
      <c r="BX19" s="429"/>
      <c r="BY19" s="366">
        <f t="shared" si="7"/>
      </c>
      <c r="BZ19" s="366"/>
      <c r="CA19" s="385"/>
      <c r="CB19" s="475"/>
      <c r="CC19" s="461"/>
      <c r="CD19" s="461"/>
      <c r="CE19" s="461"/>
      <c r="CF19" s="462"/>
      <c r="CG19" s="429">
        <f>IF(CB15=0,"",CB19/$CB$15)</f>
      </c>
      <c r="CH19" s="429"/>
      <c r="CI19" s="429"/>
      <c r="CJ19" s="366">
        <f t="shared" si="8"/>
      </c>
      <c r="CK19" s="366"/>
      <c r="CL19" s="385"/>
      <c r="CM19" s="16"/>
      <c r="CN19" s="16"/>
    </row>
    <row r="20" spans="1:92" ht="13.5">
      <c r="A20" s="414"/>
      <c r="B20" s="414"/>
      <c r="C20" s="391"/>
      <c r="D20" s="391"/>
      <c r="E20" s="391"/>
      <c r="F20" s="391"/>
      <c r="G20" s="391"/>
      <c r="H20" s="391"/>
      <c r="I20" s="461"/>
      <c r="J20" s="461"/>
      <c r="K20" s="461"/>
      <c r="L20" s="461"/>
      <c r="M20" s="462"/>
      <c r="N20" s="461"/>
      <c r="O20" s="461"/>
      <c r="P20" s="461"/>
      <c r="Q20" s="461"/>
      <c r="R20" s="462"/>
      <c r="S20" s="463">
        <f t="shared" si="9"/>
      </c>
      <c r="T20" s="464"/>
      <c r="U20" s="465"/>
      <c r="V20" s="366">
        <f t="shared" si="1"/>
      </c>
      <c r="W20" s="366"/>
      <c r="X20" s="366"/>
      <c r="Y20" s="461"/>
      <c r="Z20" s="461"/>
      <c r="AA20" s="461"/>
      <c r="AB20" s="461"/>
      <c r="AC20" s="462"/>
      <c r="AD20" s="463">
        <f t="shared" si="10"/>
      </c>
      <c r="AE20" s="464"/>
      <c r="AF20" s="465"/>
      <c r="AG20" s="366">
        <f t="shared" si="3"/>
      </c>
      <c r="AH20" s="366"/>
      <c r="AI20" s="405"/>
      <c r="AJ20" s="475"/>
      <c r="AK20" s="461"/>
      <c r="AL20" s="461"/>
      <c r="AM20" s="461"/>
      <c r="AN20" s="462"/>
      <c r="AO20" s="429">
        <f>IF(AJ15=0,"",AJ20/$AJ$15)</f>
      </c>
      <c r="AP20" s="429"/>
      <c r="AQ20" s="429"/>
      <c r="AR20" s="366">
        <f t="shared" si="11"/>
      </c>
      <c r="AS20" s="366"/>
      <c r="AT20" s="385"/>
      <c r="AU20" s="475"/>
      <c r="AV20" s="461"/>
      <c r="AW20" s="461"/>
      <c r="AX20" s="461"/>
      <c r="AY20" s="462"/>
      <c r="AZ20" s="429">
        <f>IF(AU15=0,"",AU20/$AU$15)</f>
      </c>
      <c r="BA20" s="429"/>
      <c r="BB20" s="429"/>
      <c r="BC20" s="366">
        <f t="shared" si="5"/>
      </c>
      <c r="BD20" s="366"/>
      <c r="BE20" s="385"/>
      <c r="BF20" s="475"/>
      <c r="BG20" s="461"/>
      <c r="BH20" s="461"/>
      <c r="BI20" s="461"/>
      <c r="BJ20" s="462"/>
      <c r="BK20" s="429">
        <f>IF(BF15=0,"",BF20/$BF$15)</f>
      </c>
      <c r="BL20" s="429"/>
      <c r="BM20" s="429"/>
      <c r="BN20" s="366">
        <f t="shared" si="6"/>
      </c>
      <c r="BO20" s="366"/>
      <c r="BP20" s="385"/>
      <c r="BQ20" s="475"/>
      <c r="BR20" s="461"/>
      <c r="BS20" s="461"/>
      <c r="BT20" s="461"/>
      <c r="BU20" s="462"/>
      <c r="BV20" s="429">
        <f>IF(BQ15=0,"",BQ20/$BQ$15)</f>
      </c>
      <c r="BW20" s="429"/>
      <c r="BX20" s="429"/>
      <c r="BY20" s="366">
        <f t="shared" si="7"/>
      </c>
      <c r="BZ20" s="366"/>
      <c r="CA20" s="385"/>
      <c r="CB20" s="475"/>
      <c r="CC20" s="461"/>
      <c r="CD20" s="461"/>
      <c r="CE20" s="461"/>
      <c r="CF20" s="462"/>
      <c r="CG20" s="429">
        <f>IF(CB15=0,"",CB20/$CB$15)</f>
      </c>
      <c r="CH20" s="429"/>
      <c r="CI20" s="429"/>
      <c r="CJ20" s="366">
        <f t="shared" si="8"/>
      </c>
      <c r="CK20" s="366"/>
      <c r="CL20" s="385"/>
      <c r="CM20" s="16"/>
      <c r="CN20" s="16"/>
    </row>
    <row r="21" spans="1:92" ht="14.25" thickBot="1">
      <c r="A21" s="414"/>
      <c r="B21" s="414"/>
      <c r="C21" s="391"/>
      <c r="D21" s="391"/>
      <c r="E21" s="391"/>
      <c r="F21" s="391"/>
      <c r="G21" s="391"/>
      <c r="H21" s="391"/>
      <c r="I21" s="477"/>
      <c r="J21" s="477"/>
      <c r="K21" s="477"/>
      <c r="L21" s="477"/>
      <c r="M21" s="478"/>
      <c r="N21" s="477"/>
      <c r="O21" s="477"/>
      <c r="P21" s="477"/>
      <c r="Q21" s="477"/>
      <c r="R21" s="478"/>
      <c r="S21" s="463">
        <f t="shared" si="9"/>
      </c>
      <c r="T21" s="464"/>
      <c r="U21" s="465"/>
      <c r="V21" s="366">
        <f t="shared" si="1"/>
      </c>
      <c r="W21" s="366"/>
      <c r="X21" s="366"/>
      <c r="Y21" s="477"/>
      <c r="Z21" s="477"/>
      <c r="AA21" s="477"/>
      <c r="AB21" s="477"/>
      <c r="AC21" s="478"/>
      <c r="AD21" s="463">
        <f t="shared" si="10"/>
      </c>
      <c r="AE21" s="464"/>
      <c r="AF21" s="465"/>
      <c r="AG21" s="366">
        <f t="shared" si="3"/>
      </c>
      <c r="AH21" s="366"/>
      <c r="AI21" s="405"/>
      <c r="AJ21" s="472"/>
      <c r="AK21" s="473"/>
      <c r="AL21" s="473"/>
      <c r="AM21" s="473"/>
      <c r="AN21" s="474"/>
      <c r="AO21" s="435">
        <f>IF(AJ15=0,"",AJ21/$AJ$15)</f>
      </c>
      <c r="AP21" s="435"/>
      <c r="AQ21" s="435"/>
      <c r="AR21" s="402">
        <f t="shared" si="11"/>
      </c>
      <c r="AS21" s="402"/>
      <c r="AT21" s="403"/>
      <c r="AU21" s="472"/>
      <c r="AV21" s="473"/>
      <c r="AW21" s="473"/>
      <c r="AX21" s="473"/>
      <c r="AY21" s="474"/>
      <c r="AZ21" s="435">
        <f>IF(AU15=0,"",AU21/$AU$15)</f>
      </c>
      <c r="BA21" s="435"/>
      <c r="BB21" s="435"/>
      <c r="BC21" s="402">
        <f t="shared" si="5"/>
      </c>
      <c r="BD21" s="402"/>
      <c r="BE21" s="403"/>
      <c r="BF21" s="472"/>
      <c r="BG21" s="473"/>
      <c r="BH21" s="473"/>
      <c r="BI21" s="473"/>
      <c r="BJ21" s="474"/>
      <c r="BK21" s="435">
        <f>IF(BF15=0,"",BF21/$BF$15)</f>
      </c>
      <c r="BL21" s="435"/>
      <c r="BM21" s="435"/>
      <c r="BN21" s="402">
        <f t="shared" si="6"/>
      </c>
      <c r="BO21" s="402"/>
      <c r="BP21" s="403"/>
      <c r="BQ21" s="472"/>
      <c r="BR21" s="473"/>
      <c r="BS21" s="473"/>
      <c r="BT21" s="473"/>
      <c r="BU21" s="474"/>
      <c r="BV21" s="435">
        <f>IF(BQ15=0,"",BQ21/$BQ$15)</f>
      </c>
      <c r="BW21" s="435"/>
      <c r="BX21" s="435"/>
      <c r="BY21" s="402">
        <f t="shared" si="7"/>
      </c>
      <c r="BZ21" s="402"/>
      <c r="CA21" s="403"/>
      <c r="CB21" s="472"/>
      <c r="CC21" s="473"/>
      <c r="CD21" s="473"/>
      <c r="CE21" s="473"/>
      <c r="CF21" s="474"/>
      <c r="CG21" s="435">
        <f>IF(CB15=0,"",CB21/$CB$15)</f>
      </c>
      <c r="CH21" s="435"/>
      <c r="CI21" s="435"/>
      <c r="CJ21" s="402">
        <f t="shared" si="8"/>
      </c>
      <c r="CK21" s="402"/>
      <c r="CL21" s="403"/>
      <c r="CM21" s="16"/>
      <c r="CN21" s="16"/>
    </row>
    <row r="22" spans="1:92" s="3" customFormat="1" ht="13.5">
      <c r="A22" s="53"/>
      <c r="B22" s="53"/>
      <c r="C22" s="20"/>
      <c r="D22" s="20"/>
      <c r="E22" s="20"/>
      <c r="F22" s="20"/>
      <c r="G22" s="20"/>
      <c r="H22" s="20"/>
      <c r="I22" s="54"/>
      <c r="J22" s="54"/>
      <c r="K22" s="54"/>
      <c r="L22" s="54"/>
      <c r="M22" s="54"/>
      <c r="N22" s="54"/>
      <c r="O22" s="54"/>
      <c r="P22" s="54"/>
      <c r="Q22" s="54"/>
      <c r="R22" s="54"/>
      <c r="S22" s="55"/>
      <c r="T22" s="55"/>
      <c r="U22" s="55"/>
      <c r="V22" s="54"/>
      <c r="W22" s="54"/>
      <c r="X22" s="54"/>
      <c r="Y22" s="54"/>
      <c r="Z22" s="54"/>
      <c r="AA22" s="54"/>
      <c r="AB22" s="54"/>
      <c r="AC22" s="54"/>
      <c r="AD22" s="55"/>
      <c r="AE22" s="55"/>
      <c r="AF22" s="55"/>
      <c r="AG22" s="54"/>
      <c r="AH22" s="54"/>
      <c r="AI22" s="54"/>
      <c r="AJ22" s="54"/>
      <c r="AK22" s="54"/>
      <c r="AL22" s="54"/>
      <c r="AM22" s="54"/>
      <c r="AN22" s="54"/>
      <c r="AO22" s="55"/>
      <c r="AP22" s="55"/>
      <c r="AQ22" s="55"/>
      <c r="AR22" s="54"/>
      <c r="AS22" s="54"/>
      <c r="AT22" s="54"/>
      <c r="AU22" s="54"/>
      <c r="AV22" s="54"/>
      <c r="AW22" s="54"/>
      <c r="AX22" s="54"/>
      <c r="AY22" s="54"/>
      <c r="AZ22" s="55"/>
      <c r="BA22" s="55"/>
      <c r="BB22" s="55"/>
      <c r="BC22" s="54"/>
      <c r="BD22" s="54"/>
      <c r="BE22" s="54"/>
      <c r="BF22" s="54"/>
      <c r="BG22" s="54"/>
      <c r="BH22" s="54"/>
      <c r="BI22" s="54"/>
      <c r="BJ22" s="54"/>
      <c r="BK22" s="55"/>
      <c r="BL22" s="55"/>
      <c r="BM22" s="55"/>
      <c r="BN22" s="54"/>
      <c r="BO22" s="54"/>
      <c r="BP22" s="54"/>
      <c r="BQ22" s="54"/>
      <c r="BR22" s="54"/>
      <c r="BS22" s="54"/>
      <c r="BT22" s="54"/>
      <c r="BU22" s="54"/>
      <c r="BV22" s="55"/>
      <c r="BW22" s="55"/>
      <c r="BX22" s="55"/>
      <c r="BY22" s="54"/>
      <c r="BZ22" s="54"/>
      <c r="CA22" s="54"/>
      <c r="CB22" s="54"/>
      <c r="CC22" s="54"/>
      <c r="CD22" s="54"/>
      <c r="CE22" s="54"/>
      <c r="CF22" s="54"/>
      <c r="CG22" s="55"/>
      <c r="CH22" s="55"/>
      <c r="CI22" s="55"/>
      <c r="CJ22" s="54"/>
      <c r="CK22" s="54"/>
      <c r="CL22" s="54"/>
      <c r="CM22" s="16"/>
      <c r="CN22" s="16"/>
    </row>
    <row r="23" spans="1:92" s="3" customFormat="1" ht="13.5">
      <c r="A23" s="53"/>
      <c r="B23" s="48" t="s">
        <v>294</v>
      </c>
      <c r="C23" s="20"/>
      <c r="D23" s="20"/>
      <c r="E23" s="20"/>
      <c r="F23" s="20"/>
      <c r="G23" s="20"/>
      <c r="H23" s="20"/>
      <c r="I23" s="54"/>
      <c r="J23" s="54"/>
      <c r="K23" s="54"/>
      <c r="L23" s="54"/>
      <c r="M23" s="54"/>
      <c r="N23" s="54"/>
      <c r="O23" s="54"/>
      <c r="P23" s="54"/>
      <c r="Q23" s="54"/>
      <c r="R23" s="54"/>
      <c r="S23" s="55"/>
      <c r="T23" s="55"/>
      <c r="U23" s="55"/>
      <c r="V23" s="54"/>
      <c r="W23" s="54"/>
      <c r="X23" s="54"/>
      <c r="Y23" s="54"/>
      <c r="Z23" s="54"/>
      <c r="AA23" s="54"/>
      <c r="AB23" s="54"/>
      <c r="AC23" s="54"/>
      <c r="AD23" s="55"/>
      <c r="AE23" s="55"/>
      <c r="AF23" s="55"/>
      <c r="AG23" s="54"/>
      <c r="AH23" s="54"/>
      <c r="AI23" s="54"/>
      <c r="AJ23" s="54"/>
      <c r="AK23" s="54"/>
      <c r="AL23" s="54"/>
      <c r="AM23" s="54"/>
      <c r="AN23" s="54"/>
      <c r="AO23" s="55"/>
      <c r="AP23" s="55"/>
      <c r="AQ23" s="55"/>
      <c r="AR23" s="54"/>
      <c r="AS23" s="54"/>
      <c r="AT23" s="54"/>
      <c r="AU23" s="54"/>
      <c r="AV23" s="54"/>
      <c r="AW23" s="54"/>
      <c r="AX23" s="54"/>
      <c r="AY23" s="54"/>
      <c r="AZ23" s="55"/>
      <c r="BA23" s="55"/>
      <c r="BB23" s="55"/>
      <c r="BC23" s="54"/>
      <c r="BD23" s="54"/>
      <c r="BE23" s="54"/>
      <c r="BF23" s="54"/>
      <c r="BG23" s="54"/>
      <c r="BH23" s="54"/>
      <c r="BI23" s="54"/>
      <c r="BJ23" s="54"/>
      <c r="BK23" s="55"/>
      <c r="BL23" s="55"/>
      <c r="BM23" s="55"/>
      <c r="BN23" s="54"/>
      <c r="BO23" s="54"/>
      <c r="BP23" s="54"/>
      <c r="BQ23" s="54"/>
      <c r="BR23" s="54"/>
      <c r="BS23" s="54"/>
      <c r="BT23" s="54"/>
      <c r="BU23" s="54"/>
      <c r="BV23" s="55"/>
      <c r="BW23" s="55"/>
      <c r="BX23" s="55"/>
      <c r="BY23" s="54"/>
      <c r="BZ23" s="54"/>
      <c r="CA23" s="54"/>
      <c r="CB23" s="54"/>
      <c r="CC23" s="54"/>
      <c r="CD23" s="54"/>
      <c r="CE23" s="54"/>
      <c r="CF23" s="54"/>
      <c r="CG23" s="55"/>
      <c r="CH23" s="55"/>
      <c r="CI23" s="55"/>
      <c r="CJ23" s="54"/>
      <c r="CK23" s="54"/>
      <c r="CL23" s="54"/>
      <c r="CM23" s="16"/>
      <c r="CN23" s="16"/>
    </row>
    <row r="24" spans="1:92" ht="14.25" thickBo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row>
    <row r="25" spans="1:92" ht="14.25" thickBot="1">
      <c r="A25" s="392" t="s">
        <v>45</v>
      </c>
      <c r="B25" s="392"/>
      <c r="C25" s="392"/>
      <c r="D25" s="392"/>
      <c r="E25" s="392"/>
      <c r="F25" s="392"/>
      <c r="G25" s="392"/>
      <c r="H25" s="392"/>
      <c r="I25" s="428"/>
      <c r="J25" s="428"/>
      <c r="K25" s="428"/>
      <c r="L25" s="428"/>
      <c r="M25" s="428"/>
      <c r="N25" s="428"/>
      <c r="O25" s="428"/>
      <c r="P25" s="428"/>
      <c r="Q25" s="428"/>
      <c r="R25" s="428"/>
      <c r="S25" s="463">
        <f>IF(N25="","",N25/'売上高'!$N$8)</f>
      </c>
      <c r="T25" s="464"/>
      <c r="U25" s="465"/>
      <c r="V25" s="366">
        <f>IF(N25="","",N25-I25)</f>
      </c>
      <c r="W25" s="366"/>
      <c r="X25" s="366"/>
      <c r="Y25" s="428"/>
      <c r="Z25" s="428"/>
      <c r="AA25" s="428"/>
      <c r="AB25" s="428"/>
      <c r="AC25" s="428"/>
      <c r="AD25" s="463">
        <f>IF(Y25="","",Y25/'売上高'!$N$8)</f>
      </c>
      <c r="AE25" s="464"/>
      <c r="AF25" s="465"/>
      <c r="AG25" s="366">
        <f>IF(Y25="","",Y25-N25)</f>
      </c>
      <c r="AH25" s="366"/>
      <c r="AI25" s="405"/>
      <c r="AJ25" s="447">
        <f>'営業外損益'!AJ23+'特別損益'!AJ8-'特別損益'!AJ15</f>
        <v>0</v>
      </c>
      <c r="AK25" s="448"/>
      <c r="AL25" s="448"/>
      <c r="AM25" s="448"/>
      <c r="AN25" s="448"/>
      <c r="AO25" s="455" t="e">
        <f>AJ25/'売上高'!$AJ$8</f>
        <v>#DIV/0!</v>
      </c>
      <c r="AP25" s="455"/>
      <c r="AQ25" s="455"/>
      <c r="AR25" s="456">
        <f>AJ25-Y25</f>
        <v>0</v>
      </c>
      <c r="AS25" s="456"/>
      <c r="AT25" s="457"/>
      <c r="AU25" s="447">
        <f>'営業外損益'!AU23+'特別損益'!AU8-'特別損益'!AU15</f>
        <v>0</v>
      </c>
      <c r="AV25" s="448"/>
      <c r="AW25" s="448"/>
      <c r="AX25" s="448"/>
      <c r="AY25" s="448"/>
      <c r="AZ25" s="455" t="e">
        <f>AU25/'売上高'!$N$8</f>
        <v>#DIV/0!</v>
      </c>
      <c r="BA25" s="455"/>
      <c r="BB25" s="455"/>
      <c r="BC25" s="456">
        <f>AU25-AJ25</f>
        <v>0</v>
      </c>
      <c r="BD25" s="456"/>
      <c r="BE25" s="457"/>
      <c r="BF25" s="447">
        <f>'営業外損益'!BF23+'特別損益'!BF8-'特別損益'!BF15</f>
        <v>0</v>
      </c>
      <c r="BG25" s="448"/>
      <c r="BH25" s="448"/>
      <c r="BI25" s="448"/>
      <c r="BJ25" s="448"/>
      <c r="BK25" s="455" t="e">
        <f>BF25/'売上高'!$N$8</f>
        <v>#DIV/0!</v>
      </c>
      <c r="BL25" s="455"/>
      <c r="BM25" s="455"/>
      <c r="BN25" s="456">
        <f>BF25-AU25</f>
        <v>0</v>
      </c>
      <c r="BO25" s="456"/>
      <c r="BP25" s="457"/>
      <c r="BQ25" s="447">
        <f>'営業外損益'!BQ23+'特別損益'!BQ8-'特別損益'!BQ15</f>
        <v>0</v>
      </c>
      <c r="BR25" s="448"/>
      <c r="BS25" s="448"/>
      <c r="BT25" s="448"/>
      <c r="BU25" s="448"/>
      <c r="BV25" s="455" t="e">
        <f>BQ25/'売上高'!$N$8</f>
        <v>#DIV/0!</v>
      </c>
      <c r="BW25" s="455"/>
      <c r="BX25" s="455"/>
      <c r="BY25" s="456">
        <f>BQ25-BF25</f>
        <v>0</v>
      </c>
      <c r="BZ25" s="456"/>
      <c r="CA25" s="457"/>
      <c r="CB25" s="447">
        <f>'営業外損益'!CB23+'特別損益'!CB8-'特別損益'!CB15</f>
        <v>0</v>
      </c>
      <c r="CC25" s="448"/>
      <c r="CD25" s="448"/>
      <c r="CE25" s="448"/>
      <c r="CF25" s="448"/>
      <c r="CG25" s="455" t="e">
        <f>CB25/'売上高'!$N$8</f>
        <v>#DIV/0!</v>
      </c>
      <c r="CH25" s="455"/>
      <c r="CI25" s="455"/>
      <c r="CJ25" s="456">
        <f>CB25-BQ25</f>
        <v>0</v>
      </c>
      <c r="CK25" s="456"/>
      <c r="CL25" s="457"/>
      <c r="CM25" s="16"/>
      <c r="CN25" s="16"/>
    </row>
    <row r="26" spans="1:92" ht="14.25" thickBot="1">
      <c r="A26" s="16"/>
      <c r="B26" s="16"/>
      <c r="C26" s="16"/>
      <c r="D26" s="16"/>
      <c r="E26" s="16"/>
      <c r="F26" s="16"/>
      <c r="G26" s="16"/>
      <c r="H26" s="16"/>
      <c r="I26" s="16"/>
      <c r="J26" s="16"/>
      <c r="K26" s="16"/>
      <c r="L26" s="16"/>
      <c r="M26" s="16"/>
      <c r="N26" s="16"/>
      <c r="O26" s="16"/>
      <c r="P26" s="16"/>
      <c r="Q26" s="16"/>
      <c r="R26" s="16"/>
      <c r="S26" s="16"/>
      <c r="T26" s="16"/>
      <c r="U26" s="16"/>
      <c r="V26" s="51"/>
      <c r="W26" s="51"/>
      <c r="X26" s="51"/>
      <c r="Y26" s="16"/>
      <c r="Z26" s="16"/>
      <c r="AA26" s="16"/>
      <c r="AB26" s="16"/>
      <c r="AC26" s="16"/>
      <c r="AD26" s="16"/>
      <c r="AE26" s="16"/>
      <c r="AF26" s="16"/>
      <c r="AG26" s="51"/>
      <c r="AH26" s="51"/>
      <c r="AI26" s="51"/>
      <c r="AJ26" s="16"/>
      <c r="AK26" s="16"/>
      <c r="AL26" s="16"/>
      <c r="AM26" s="16"/>
      <c r="AN26" s="16"/>
      <c r="AO26" s="16"/>
      <c r="AP26" s="16"/>
      <c r="AQ26" s="16"/>
      <c r="AR26" s="51"/>
      <c r="AS26" s="51"/>
      <c r="AT26" s="51"/>
      <c r="AU26" s="16"/>
      <c r="AV26" s="16"/>
      <c r="AW26" s="16"/>
      <c r="AX26" s="16"/>
      <c r="AY26" s="16"/>
      <c r="AZ26" s="16"/>
      <c r="BA26" s="16"/>
      <c r="BB26" s="16"/>
      <c r="BC26" s="51"/>
      <c r="BD26" s="51"/>
      <c r="BE26" s="51"/>
      <c r="BF26" s="16"/>
      <c r="BG26" s="16"/>
      <c r="BH26" s="16"/>
      <c r="BI26" s="16"/>
      <c r="BJ26" s="16"/>
      <c r="BK26" s="16"/>
      <c r="BL26" s="16"/>
      <c r="BM26" s="16"/>
      <c r="BN26" s="51"/>
      <c r="BO26" s="51"/>
      <c r="BP26" s="51"/>
      <c r="BQ26" s="16"/>
      <c r="BR26" s="16"/>
      <c r="BS26" s="16"/>
      <c r="BT26" s="16"/>
      <c r="BU26" s="16"/>
      <c r="BV26" s="16"/>
      <c r="BW26" s="16"/>
      <c r="BX26" s="16"/>
      <c r="BY26" s="51"/>
      <c r="BZ26" s="51"/>
      <c r="CA26" s="51"/>
      <c r="CB26" s="16"/>
      <c r="CC26" s="16"/>
      <c r="CD26" s="16"/>
      <c r="CE26" s="16"/>
      <c r="CF26" s="16"/>
      <c r="CG26" s="16"/>
      <c r="CH26" s="16"/>
      <c r="CI26" s="16"/>
      <c r="CJ26" s="51"/>
      <c r="CK26" s="51"/>
      <c r="CL26" s="51"/>
      <c r="CM26" s="16"/>
      <c r="CN26" s="16"/>
    </row>
    <row r="27" spans="1:92" ht="14.25" thickBot="1">
      <c r="A27" s="392" t="s">
        <v>46</v>
      </c>
      <c r="B27" s="392"/>
      <c r="C27" s="392"/>
      <c r="D27" s="392"/>
      <c r="E27" s="392"/>
      <c r="F27" s="392"/>
      <c r="G27" s="392"/>
      <c r="H27" s="392"/>
      <c r="I27" s="428"/>
      <c r="J27" s="428"/>
      <c r="K27" s="428"/>
      <c r="L27" s="428"/>
      <c r="M27" s="428"/>
      <c r="N27" s="428"/>
      <c r="O27" s="428"/>
      <c r="P27" s="428"/>
      <c r="Q27" s="428"/>
      <c r="R27" s="428"/>
      <c r="S27" s="463">
        <f>IF(N27="","",N27/N25)</f>
      </c>
      <c r="T27" s="464"/>
      <c r="U27" s="465"/>
      <c r="V27" s="366">
        <f>IF(N27="","",N27-I27)</f>
      </c>
      <c r="W27" s="366"/>
      <c r="X27" s="366"/>
      <c r="Y27" s="428"/>
      <c r="Z27" s="428"/>
      <c r="AA27" s="428"/>
      <c r="AB27" s="428"/>
      <c r="AC27" s="428"/>
      <c r="AD27" s="463">
        <f>IF(Y27="","",Y27/Y25)</f>
      </c>
      <c r="AE27" s="464"/>
      <c r="AF27" s="465"/>
      <c r="AG27" s="366">
        <f>IF(Y27="","",Y27-N27)</f>
      </c>
      <c r="AH27" s="366"/>
      <c r="AI27" s="405"/>
      <c r="AJ27" s="509"/>
      <c r="AK27" s="510"/>
      <c r="AL27" s="510"/>
      <c r="AM27" s="510"/>
      <c r="AN27" s="510"/>
      <c r="AO27" s="455">
        <f>IF(AJ27="","",AJ27/AJ25)</f>
      </c>
      <c r="AP27" s="455"/>
      <c r="AQ27" s="455"/>
      <c r="AR27" s="456">
        <f>IF(AJ27="","",AJ27-Y27)</f>
      </c>
      <c r="AS27" s="456"/>
      <c r="AT27" s="457"/>
      <c r="AU27" s="509"/>
      <c r="AV27" s="510"/>
      <c r="AW27" s="510"/>
      <c r="AX27" s="510"/>
      <c r="AY27" s="510"/>
      <c r="AZ27" s="455">
        <f>IF(AU27="","",AU27/AU25)</f>
      </c>
      <c r="BA27" s="455"/>
      <c r="BB27" s="455"/>
      <c r="BC27" s="456">
        <f>IF(AU27="","",AU27-AJ27)</f>
      </c>
      <c r="BD27" s="456"/>
      <c r="BE27" s="457"/>
      <c r="BF27" s="509"/>
      <c r="BG27" s="510"/>
      <c r="BH27" s="510"/>
      <c r="BI27" s="510"/>
      <c r="BJ27" s="510"/>
      <c r="BK27" s="455">
        <f>IF(BF27="","",BF27/BF25)</f>
      </c>
      <c r="BL27" s="455"/>
      <c r="BM27" s="455"/>
      <c r="BN27" s="456">
        <f>IF(BF27="","",BF27-AU27)</f>
      </c>
      <c r="BO27" s="456"/>
      <c r="BP27" s="457"/>
      <c r="BQ27" s="509"/>
      <c r="BR27" s="510"/>
      <c r="BS27" s="510"/>
      <c r="BT27" s="510"/>
      <c r="BU27" s="510"/>
      <c r="BV27" s="455">
        <f>IF(BQ27="","",BQ27/BQ25)</f>
      </c>
      <c r="BW27" s="455"/>
      <c r="BX27" s="455"/>
      <c r="BY27" s="456">
        <f>IF(BQ27="","",BQ27-BF27)</f>
      </c>
      <c r="BZ27" s="456"/>
      <c r="CA27" s="457"/>
      <c r="CB27" s="509"/>
      <c r="CC27" s="510"/>
      <c r="CD27" s="510"/>
      <c r="CE27" s="510"/>
      <c r="CF27" s="510"/>
      <c r="CG27" s="455">
        <f>IF(CB27="","",CB27/CB25)</f>
      </c>
      <c r="CH27" s="455"/>
      <c r="CI27" s="455"/>
      <c r="CJ27" s="456">
        <f>IF(CB27="","",CB27-BQ27)</f>
      </c>
      <c r="CK27" s="456"/>
      <c r="CL27" s="457"/>
      <c r="CM27" s="16"/>
      <c r="CN27" s="16"/>
    </row>
    <row r="28" spans="1:92" ht="14.25" thickBo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51"/>
      <c r="AS28" s="51"/>
      <c r="AT28" s="51"/>
      <c r="AU28" s="16"/>
      <c r="AV28" s="16"/>
      <c r="AW28" s="16"/>
      <c r="AX28" s="16"/>
      <c r="AY28" s="16"/>
      <c r="AZ28" s="16"/>
      <c r="BA28" s="16"/>
      <c r="BB28" s="16"/>
      <c r="BC28" s="51"/>
      <c r="BD28" s="51"/>
      <c r="BE28" s="51"/>
      <c r="BF28" s="16"/>
      <c r="BG28" s="16"/>
      <c r="BH28" s="16"/>
      <c r="BI28" s="16"/>
      <c r="BJ28" s="16"/>
      <c r="BK28" s="16"/>
      <c r="BL28" s="16"/>
      <c r="BM28" s="16"/>
      <c r="BN28" s="51"/>
      <c r="BO28" s="51"/>
      <c r="BP28" s="51"/>
      <c r="BQ28" s="16"/>
      <c r="BR28" s="16"/>
      <c r="BS28" s="16"/>
      <c r="BT28" s="16"/>
      <c r="BU28" s="16"/>
      <c r="BV28" s="16"/>
      <c r="BW28" s="16"/>
      <c r="BX28" s="16"/>
      <c r="BY28" s="51"/>
      <c r="BZ28" s="51"/>
      <c r="CA28" s="51"/>
      <c r="CB28" s="16"/>
      <c r="CC28" s="16"/>
      <c r="CD28" s="16"/>
      <c r="CE28" s="16"/>
      <c r="CF28" s="16"/>
      <c r="CG28" s="16"/>
      <c r="CH28" s="16"/>
      <c r="CI28" s="16"/>
      <c r="CJ28" s="51"/>
      <c r="CK28" s="51"/>
      <c r="CL28" s="51"/>
      <c r="CM28" s="16"/>
      <c r="CN28" s="16"/>
    </row>
    <row r="29" spans="1:92" ht="14.25" thickBot="1">
      <c r="A29" s="20"/>
      <c r="B29" s="20"/>
      <c r="C29" s="20"/>
      <c r="D29" s="20"/>
      <c r="E29" s="20"/>
      <c r="F29" s="20"/>
      <c r="G29" s="20"/>
      <c r="H29" s="20"/>
      <c r="I29" s="54"/>
      <c r="J29" s="54"/>
      <c r="K29" s="54"/>
      <c r="L29" s="54"/>
      <c r="M29" s="54"/>
      <c r="N29" s="54"/>
      <c r="O29" s="56"/>
      <c r="P29" s="491" t="s">
        <v>300</v>
      </c>
      <c r="Q29" s="492"/>
      <c r="R29" s="492"/>
      <c r="S29" s="492"/>
      <c r="T29" s="492"/>
      <c r="U29" s="492"/>
      <c r="V29" s="492"/>
      <c r="W29" s="492"/>
      <c r="X29" s="493"/>
      <c r="Y29" s="428"/>
      <c r="Z29" s="428"/>
      <c r="AA29" s="428"/>
      <c r="AB29" s="428"/>
      <c r="AC29" s="428"/>
      <c r="AD29" s="498"/>
      <c r="AE29" s="498"/>
      <c r="AF29" s="498"/>
      <c r="AG29" s="499"/>
      <c r="AH29" s="499"/>
      <c r="AI29" s="500"/>
      <c r="AJ29" s="447">
        <f>IF(Y29-AJ25&lt;0,"",Y29-AJ25)</f>
        <v>0</v>
      </c>
      <c r="AK29" s="448"/>
      <c r="AL29" s="448"/>
      <c r="AM29" s="448"/>
      <c r="AN29" s="448"/>
      <c r="AO29" s="497"/>
      <c r="AP29" s="497"/>
      <c r="AQ29" s="497"/>
      <c r="AR29" s="480">
        <f>IF(AJ29="","",AJ29-Y29)</f>
        <v>0</v>
      </c>
      <c r="AS29" s="480"/>
      <c r="AT29" s="481"/>
      <c r="AU29" s="494">
        <f>IF(AJ29-AU25&lt;0,"0",AJ29-AU25)</f>
        <v>0</v>
      </c>
      <c r="AV29" s="495"/>
      <c r="AW29" s="495"/>
      <c r="AX29" s="495"/>
      <c r="AY29" s="496"/>
      <c r="AZ29" s="497"/>
      <c r="BA29" s="497"/>
      <c r="BB29" s="497"/>
      <c r="BC29" s="480">
        <f>IF(AU29="","",AU29-AJ29)</f>
        <v>0</v>
      </c>
      <c r="BD29" s="480"/>
      <c r="BE29" s="481"/>
      <c r="BF29" s="494">
        <f>IF(AU29-BF25&lt;0,"0",AU29-BF25)</f>
        <v>0</v>
      </c>
      <c r="BG29" s="495"/>
      <c r="BH29" s="495"/>
      <c r="BI29" s="495"/>
      <c r="BJ29" s="496"/>
      <c r="BK29" s="497"/>
      <c r="BL29" s="497"/>
      <c r="BM29" s="497"/>
      <c r="BN29" s="480">
        <f>IF(BF29="","",BF29-AU29)</f>
        <v>0</v>
      </c>
      <c r="BO29" s="480"/>
      <c r="BP29" s="481"/>
      <c r="BQ29" s="494">
        <f>IF(BF29-BQ25&lt;0,"0",BF29-BQ25)</f>
        <v>0</v>
      </c>
      <c r="BR29" s="495"/>
      <c r="BS29" s="495"/>
      <c r="BT29" s="495"/>
      <c r="BU29" s="496"/>
      <c r="BV29" s="497"/>
      <c r="BW29" s="497"/>
      <c r="BX29" s="497"/>
      <c r="BY29" s="480">
        <f>IF(BQ29="","",BQ29-BF29)</f>
        <v>0</v>
      </c>
      <c r="BZ29" s="480"/>
      <c r="CA29" s="481"/>
      <c r="CB29" s="494">
        <f>IF(BQ29-CB25&lt;0,"0",BQ29-CB25)</f>
        <v>0</v>
      </c>
      <c r="CC29" s="495"/>
      <c r="CD29" s="495"/>
      <c r="CE29" s="495"/>
      <c r="CF29" s="496"/>
      <c r="CG29" s="497"/>
      <c r="CH29" s="497"/>
      <c r="CI29" s="497"/>
      <c r="CJ29" s="456">
        <f>IF(CB29="","",CB29-BQ29)</f>
        <v>0</v>
      </c>
      <c r="CK29" s="456"/>
      <c r="CL29" s="457"/>
      <c r="CM29" s="16"/>
      <c r="CN29" s="16"/>
    </row>
    <row r="30" spans="1:92" ht="14.25" thickBo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51"/>
      <c r="AS30" s="51"/>
      <c r="AT30" s="51"/>
      <c r="AU30" s="16"/>
      <c r="AV30" s="16"/>
      <c r="AW30" s="16"/>
      <c r="AX30" s="16"/>
      <c r="AY30" s="16"/>
      <c r="AZ30" s="16"/>
      <c r="BA30" s="16"/>
      <c r="BB30" s="16"/>
      <c r="BC30" s="51"/>
      <c r="BD30" s="51"/>
      <c r="BE30" s="51"/>
      <c r="BF30" s="16"/>
      <c r="BG30" s="16"/>
      <c r="BH30" s="16"/>
      <c r="BI30" s="16"/>
      <c r="BJ30" s="16"/>
      <c r="BK30" s="16"/>
      <c r="BL30" s="16"/>
      <c r="BM30" s="16"/>
      <c r="BN30" s="51"/>
      <c r="BO30" s="51"/>
      <c r="BP30" s="51"/>
      <c r="BQ30" s="16"/>
      <c r="BR30" s="16"/>
      <c r="BS30" s="16"/>
      <c r="BT30" s="16"/>
      <c r="BU30" s="16"/>
      <c r="BV30" s="16"/>
      <c r="BW30" s="16"/>
      <c r="BX30" s="16"/>
      <c r="BY30" s="51"/>
      <c r="BZ30" s="51"/>
      <c r="CA30" s="51"/>
      <c r="CB30" s="16"/>
      <c r="CC30" s="16"/>
      <c r="CD30" s="16"/>
      <c r="CE30" s="16"/>
      <c r="CF30" s="16"/>
      <c r="CG30" s="16"/>
      <c r="CH30" s="16"/>
      <c r="CI30" s="16"/>
      <c r="CJ30" s="51"/>
      <c r="CK30" s="51"/>
      <c r="CL30" s="51"/>
      <c r="CM30" s="16"/>
      <c r="CN30" s="16"/>
    </row>
    <row r="31" spans="1:92" ht="14.25" thickBot="1">
      <c r="A31" s="392" t="s">
        <v>47</v>
      </c>
      <c r="B31" s="392"/>
      <c r="C31" s="392"/>
      <c r="D31" s="392"/>
      <c r="E31" s="392"/>
      <c r="F31" s="392"/>
      <c r="G31" s="392"/>
      <c r="H31" s="392"/>
      <c r="I31" s="428"/>
      <c r="J31" s="428"/>
      <c r="K31" s="428"/>
      <c r="L31" s="428"/>
      <c r="M31" s="428"/>
      <c r="N31" s="428"/>
      <c r="O31" s="428"/>
      <c r="P31" s="428"/>
      <c r="Q31" s="428"/>
      <c r="R31" s="428"/>
      <c r="S31" s="463">
        <f>IF(N31="","",N31/'売上高'!$N$8)</f>
      </c>
      <c r="T31" s="464"/>
      <c r="U31" s="465"/>
      <c r="V31" s="366">
        <f>IF(N31="","",N31-I31)</f>
      </c>
      <c r="W31" s="366"/>
      <c r="X31" s="366"/>
      <c r="Y31" s="428"/>
      <c r="Z31" s="428"/>
      <c r="AA31" s="428"/>
      <c r="AB31" s="428"/>
      <c r="AC31" s="428"/>
      <c r="AD31" s="463">
        <f>IF(Y31="","",Y31/'売上高'!$N$8)</f>
      </c>
      <c r="AE31" s="464"/>
      <c r="AF31" s="465"/>
      <c r="AG31" s="366">
        <f>IF(Y31="","",Y31-N31)</f>
      </c>
      <c r="AH31" s="366"/>
      <c r="AI31" s="405"/>
      <c r="AJ31" s="447">
        <f>AJ25-AJ27</f>
        <v>0</v>
      </c>
      <c r="AK31" s="448"/>
      <c r="AL31" s="448"/>
      <c r="AM31" s="448"/>
      <c r="AN31" s="448"/>
      <c r="AO31" s="455" t="e">
        <f>AJ31/'売上高'!$AJ$8</f>
        <v>#DIV/0!</v>
      </c>
      <c r="AP31" s="455"/>
      <c r="AQ31" s="455"/>
      <c r="AR31" s="456">
        <f>AJ31-Y31</f>
        <v>0</v>
      </c>
      <c r="AS31" s="456"/>
      <c r="AT31" s="457"/>
      <c r="AU31" s="447">
        <f>AU25-AU27</f>
        <v>0</v>
      </c>
      <c r="AV31" s="448"/>
      <c r="AW31" s="448"/>
      <c r="AX31" s="448"/>
      <c r="AY31" s="448"/>
      <c r="AZ31" s="455" t="e">
        <f>AU31/'売上高'!$N$8</f>
        <v>#DIV/0!</v>
      </c>
      <c r="BA31" s="455"/>
      <c r="BB31" s="455"/>
      <c r="BC31" s="456">
        <f>AU31-AJ31</f>
        <v>0</v>
      </c>
      <c r="BD31" s="456"/>
      <c r="BE31" s="457"/>
      <c r="BF31" s="447">
        <f>BF25-BF27</f>
        <v>0</v>
      </c>
      <c r="BG31" s="448"/>
      <c r="BH31" s="448"/>
      <c r="BI31" s="448"/>
      <c r="BJ31" s="448"/>
      <c r="BK31" s="455" t="e">
        <f>BF31/'売上高'!$N$8</f>
        <v>#DIV/0!</v>
      </c>
      <c r="BL31" s="455"/>
      <c r="BM31" s="455"/>
      <c r="BN31" s="456">
        <f>BF31-AU31</f>
        <v>0</v>
      </c>
      <c r="BO31" s="456"/>
      <c r="BP31" s="457"/>
      <c r="BQ31" s="447">
        <f>BQ25-BQ27</f>
        <v>0</v>
      </c>
      <c r="BR31" s="448"/>
      <c r="BS31" s="448"/>
      <c r="BT31" s="448"/>
      <c r="BU31" s="448"/>
      <c r="BV31" s="455" t="e">
        <f>BQ31/'売上高'!$N$8</f>
        <v>#DIV/0!</v>
      </c>
      <c r="BW31" s="455"/>
      <c r="BX31" s="455"/>
      <c r="BY31" s="456">
        <f>BQ31-BF31</f>
        <v>0</v>
      </c>
      <c r="BZ31" s="456"/>
      <c r="CA31" s="457"/>
      <c r="CB31" s="447">
        <f>CB25-CB27</f>
        <v>0</v>
      </c>
      <c r="CC31" s="448"/>
      <c r="CD31" s="448"/>
      <c r="CE31" s="448"/>
      <c r="CF31" s="448"/>
      <c r="CG31" s="455" t="e">
        <f>CB31/'売上高'!$N$8</f>
        <v>#DIV/0!</v>
      </c>
      <c r="CH31" s="455"/>
      <c r="CI31" s="455"/>
      <c r="CJ31" s="456">
        <f>CB31-BQ31</f>
        <v>0</v>
      </c>
      <c r="CK31" s="456"/>
      <c r="CL31" s="457"/>
      <c r="CM31" s="16"/>
      <c r="CN31" s="16"/>
    </row>
    <row r="32" spans="1:92" ht="14.25" thickBot="1">
      <c r="A32" s="16"/>
      <c r="B32" s="16"/>
      <c r="C32" s="16"/>
      <c r="D32" s="16"/>
      <c r="E32" s="16"/>
      <c r="F32" s="16"/>
      <c r="G32" s="16"/>
      <c r="H32" s="16"/>
      <c r="I32" s="16"/>
      <c r="J32" s="16"/>
      <c r="K32" s="16"/>
      <c r="L32" s="16"/>
      <c r="M32" s="16"/>
      <c r="N32" s="16"/>
      <c r="O32" s="16"/>
      <c r="P32" s="16"/>
      <c r="Q32" s="16"/>
      <c r="R32" s="16"/>
      <c r="S32" s="16"/>
      <c r="T32" s="16"/>
      <c r="U32" s="16"/>
      <c r="V32" s="51"/>
      <c r="W32" s="51"/>
      <c r="X32" s="51"/>
      <c r="Y32" s="16"/>
      <c r="Z32" s="16"/>
      <c r="AA32" s="16"/>
      <c r="AB32" s="16"/>
      <c r="AC32" s="16"/>
      <c r="AD32" s="16"/>
      <c r="AE32" s="16"/>
      <c r="AF32" s="16"/>
      <c r="AG32" s="51"/>
      <c r="AH32" s="51"/>
      <c r="AI32" s="51"/>
      <c r="AJ32" s="16"/>
      <c r="AK32" s="16"/>
      <c r="AL32" s="16"/>
      <c r="AM32" s="16"/>
      <c r="AN32" s="16"/>
      <c r="AO32" s="16"/>
      <c r="AP32" s="16"/>
      <c r="AQ32" s="16"/>
      <c r="AR32" s="51"/>
      <c r="AS32" s="51"/>
      <c r="AT32" s="51"/>
      <c r="AU32" s="16"/>
      <c r="AV32" s="16"/>
      <c r="AW32" s="16"/>
      <c r="AX32" s="16"/>
      <c r="AY32" s="16"/>
      <c r="AZ32" s="16"/>
      <c r="BA32" s="16"/>
      <c r="BB32" s="16"/>
      <c r="BC32" s="51"/>
      <c r="BD32" s="51"/>
      <c r="BE32" s="51"/>
      <c r="BF32" s="16"/>
      <c r="BG32" s="16"/>
      <c r="BH32" s="16"/>
      <c r="BI32" s="16"/>
      <c r="BJ32" s="16"/>
      <c r="BK32" s="16"/>
      <c r="BL32" s="16"/>
      <c r="BM32" s="16"/>
      <c r="BN32" s="51"/>
      <c r="BO32" s="51"/>
      <c r="BP32" s="51"/>
      <c r="BQ32" s="16"/>
      <c r="BR32" s="16"/>
      <c r="BS32" s="16"/>
      <c r="BT32" s="16"/>
      <c r="BU32" s="16"/>
      <c r="BV32" s="16"/>
      <c r="BW32" s="16"/>
      <c r="BX32" s="16"/>
      <c r="BY32" s="51"/>
      <c r="BZ32" s="51"/>
      <c r="CA32" s="51"/>
      <c r="CB32" s="16"/>
      <c r="CC32" s="16"/>
      <c r="CD32" s="16"/>
      <c r="CE32" s="16"/>
      <c r="CF32" s="16"/>
      <c r="CG32" s="16"/>
      <c r="CH32" s="16"/>
      <c r="CI32" s="16"/>
      <c r="CJ32" s="51"/>
      <c r="CK32" s="51"/>
      <c r="CL32" s="51"/>
      <c r="CM32" s="16"/>
      <c r="CN32" s="16"/>
    </row>
    <row r="33" spans="1:92" ht="14.25" thickBot="1">
      <c r="A33" s="392" t="s">
        <v>48</v>
      </c>
      <c r="B33" s="392"/>
      <c r="C33" s="392"/>
      <c r="D33" s="392"/>
      <c r="E33" s="392"/>
      <c r="F33" s="392"/>
      <c r="G33" s="392"/>
      <c r="H33" s="392"/>
      <c r="I33" s="428"/>
      <c r="J33" s="428"/>
      <c r="K33" s="428"/>
      <c r="L33" s="428"/>
      <c r="M33" s="428"/>
      <c r="N33" s="428"/>
      <c r="O33" s="428"/>
      <c r="P33" s="428"/>
      <c r="Q33" s="428"/>
      <c r="R33" s="428"/>
      <c r="S33" s="463">
        <f>IF(N33="","",N33/'売上高'!$N$8)</f>
      </c>
      <c r="T33" s="464"/>
      <c r="U33" s="465"/>
      <c r="V33" s="366">
        <f>IF(N33="","",N33-I33)</f>
      </c>
      <c r="W33" s="366"/>
      <c r="X33" s="366"/>
      <c r="Y33" s="428"/>
      <c r="Z33" s="428"/>
      <c r="AA33" s="428"/>
      <c r="AB33" s="428"/>
      <c r="AC33" s="428"/>
      <c r="AD33" s="463">
        <f>IF(Y33="","",Y33/'売上高'!$N$8)</f>
      </c>
      <c r="AE33" s="464"/>
      <c r="AF33" s="465"/>
      <c r="AG33" s="366">
        <f>IF(Y33="","",Y33-N33)</f>
      </c>
      <c r="AH33" s="366"/>
      <c r="AI33" s="405"/>
      <c r="AJ33" s="509"/>
      <c r="AK33" s="510"/>
      <c r="AL33" s="510"/>
      <c r="AM33" s="510"/>
      <c r="AN33" s="510"/>
      <c r="AO33" s="455">
        <f>IF(AJ33="","",AJ33/'売上高'!$AJ$8)</f>
      </c>
      <c r="AP33" s="455"/>
      <c r="AQ33" s="455"/>
      <c r="AR33" s="456">
        <f>IF(AJ33="","",AJ33-Y33)</f>
      </c>
      <c r="AS33" s="456"/>
      <c r="AT33" s="457"/>
      <c r="AU33" s="509"/>
      <c r="AV33" s="510"/>
      <c r="AW33" s="510"/>
      <c r="AX33" s="510"/>
      <c r="AY33" s="510"/>
      <c r="AZ33" s="455">
        <f>IF(AU33="","",AU33/'売上高'!$N$8)</f>
      </c>
      <c r="BA33" s="455"/>
      <c r="BB33" s="455"/>
      <c r="BC33" s="456">
        <f>IF(AU33="","",AU33-AJ33)</f>
      </c>
      <c r="BD33" s="456"/>
      <c r="BE33" s="457"/>
      <c r="BF33" s="509"/>
      <c r="BG33" s="510"/>
      <c r="BH33" s="510"/>
      <c r="BI33" s="510"/>
      <c r="BJ33" s="510"/>
      <c r="BK33" s="455">
        <f>IF(BF33="","",BF33/'売上高'!$N$8)</f>
      </c>
      <c r="BL33" s="455"/>
      <c r="BM33" s="455"/>
      <c r="BN33" s="456">
        <f>IF(BF33="","",BF33-AU33)</f>
      </c>
      <c r="BO33" s="456"/>
      <c r="BP33" s="457"/>
      <c r="BQ33" s="509"/>
      <c r="BR33" s="510"/>
      <c r="BS33" s="510"/>
      <c r="BT33" s="510"/>
      <c r="BU33" s="510"/>
      <c r="BV33" s="455">
        <f>IF(BQ33="","",BQ33/'売上高'!$N$8)</f>
      </c>
      <c r="BW33" s="455"/>
      <c r="BX33" s="455"/>
      <c r="BY33" s="456">
        <f>IF(BQ33="","",BQ33-BF33)</f>
      </c>
      <c r="BZ33" s="456"/>
      <c r="CA33" s="457"/>
      <c r="CB33" s="511"/>
      <c r="CC33" s="510"/>
      <c r="CD33" s="510"/>
      <c r="CE33" s="510"/>
      <c r="CF33" s="510"/>
      <c r="CG33" s="455">
        <f>IF(CB33="","",CB33/'売上高'!$N$8)</f>
      </c>
      <c r="CH33" s="455"/>
      <c r="CI33" s="455"/>
      <c r="CJ33" s="456">
        <f>IF(CB33="","",CB33-BQ33)</f>
      </c>
      <c r="CK33" s="456"/>
      <c r="CL33" s="457"/>
      <c r="CM33" s="16"/>
      <c r="CN33" s="16"/>
    </row>
    <row r="34" spans="1:92" ht="14.25" thickBot="1">
      <c r="A34" s="16"/>
      <c r="B34" s="16"/>
      <c r="C34" s="16"/>
      <c r="D34" s="16"/>
      <c r="E34" s="16"/>
      <c r="F34" s="16"/>
      <c r="G34" s="16"/>
      <c r="H34" s="16"/>
      <c r="I34" s="16"/>
      <c r="J34" s="16"/>
      <c r="K34" s="16"/>
      <c r="L34" s="16"/>
      <c r="M34" s="16"/>
      <c r="N34" s="16"/>
      <c r="O34" s="16"/>
      <c r="P34" s="16"/>
      <c r="Q34" s="16"/>
      <c r="R34" s="16"/>
      <c r="S34" s="16"/>
      <c r="T34" s="16"/>
      <c r="U34" s="16"/>
      <c r="V34" s="51"/>
      <c r="W34" s="51"/>
      <c r="X34" s="51"/>
      <c r="Y34" s="16"/>
      <c r="Z34" s="16"/>
      <c r="AA34" s="16"/>
      <c r="AB34" s="16"/>
      <c r="AC34" s="16"/>
      <c r="AD34" s="16"/>
      <c r="AE34" s="16"/>
      <c r="AF34" s="16"/>
      <c r="AG34" s="51"/>
      <c r="AH34" s="51"/>
      <c r="AI34" s="51"/>
      <c r="AJ34" s="16"/>
      <c r="AK34" s="16"/>
      <c r="AL34" s="16"/>
      <c r="AM34" s="16"/>
      <c r="AN34" s="16"/>
      <c r="AO34" s="16"/>
      <c r="AP34" s="16"/>
      <c r="AQ34" s="16"/>
      <c r="AR34" s="51"/>
      <c r="AS34" s="51"/>
      <c r="AT34" s="51"/>
      <c r="AU34" s="16"/>
      <c r="AV34" s="16"/>
      <c r="AW34" s="16"/>
      <c r="AX34" s="16"/>
      <c r="AY34" s="16"/>
      <c r="AZ34" s="16"/>
      <c r="BA34" s="16"/>
      <c r="BB34" s="16"/>
      <c r="BC34" s="51"/>
      <c r="BD34" s="51"/>
      <c r="BE34" s="51"/>
      <c r="BF34" s="16"/>
      <c r="BG34" s="16"/>
      <c r="BH34" s="16"/>
      <c r="BI34" s="16"/>
      <c r="BJ34" s="16"/>
      <c r="BK34" s="16"/>
      <c r="BL34" s="16"/>
      <c r="BM34" s="16"/>
      <c r="BN34" s="51"/>
      <c r="BO34" s="51"/>
      <c r="BP34" s="51"/>
      <c r="BQ34" s="16"/>
      <c r="BR34" s="16"/>
      <c r="BS34" s="16"/>
      <c r="BT34" s="16"/>
      <c r="BU34" s="16"/>
      <c r="BV34" s="16"/>
      <c r="BW34" s="16"/>
      <c r="BX34" s="16"/>
      <c r="BY34" s="51"/>
      <c r="BZ34" s="51"/>
      <c r="CA34" s="51"/>
      <c r="CB34" s="16"/>
      <c r="CC34" s="16"/>
      <c r="CD34" s="16"/>
      <c r="CE34" s="16"/>
      <c r="CF34" s="16"/>
      <c r="CG34" s="16"/>
      <c r="CH34" s="16"/>
      <c r="CI34" s="16"/>
      <c r="CJ34" s="51"/>
      <c r="CK34" s="51"/>
      <c r="CL34" s="51"/>
      <c r="CM34" s="16"/>
      <c r="CN34" s="16"/>
    </row>
    <row r="35" spans="1:92" ht="14.25" thickBot="1">
      <c r="A35" s="392" t="s">
        <v>185</v>
      </c>
      <c r="B35" s="392"/>
      <c r="C35" s="392"/>
      <c r="D35" s="392"/>
      <c r="E35" s="392"/>
      <c r="F35" s="392"/>
      <c r="G35" s="392"/>
      <c r="H35" s="392"/>
      <c r="I35" s="437">
        <f>I31-I33+'売上原価'!I15+'販売管理費'!I17</f>
        <v>0</v>
      </c>
      <c r="J35" s="437"/>
      <c r="K35" s="437"/>
      <c r="L35" s="437"/>
      <c r="M35" s="437"/>
      <c r="N35" s="437">
        <f>N31-N33+'売上原価'!N15+'販売管理費'!N17</f>
        <v>0</v>
      </c>
      <c r="O35" s="437"/>
      <c r="P35" s="437"/>
      <c r="Q35" s="437"/>
      <c r="R35" s="437"/>
      <c r="S35" s="429" t="e">
        <f>N35/'売上高'!$N$8</f>
        <v>#DIV/0!</v>
      </c>
      <c r="T35" s="429"/>
      <c r="U35" s="429"/>
      <c r="V35" s="366">
        <f>N35-I35</f>
        <v>0</v>
      </c>
      <c r="W35" s="366"/>
      <c r="X35" s="366"/>
      <c r="Y35" s="437">
        <f>Y31-Y33+'売上原価'!Y15+'販売管理費'!Y17</f>
        <v>0</v>
      </c>
      <c r="Z35" s="437"/>
      <c r="AA35" s="437"/>
      <c r="AB35" s="437"/>
      <c r="AC35" s="437"/>
      <c r="AD35" s="429" t="e">
        <f>Y35/'売上高'!$N$8</f>
        <v>#DIV/0!</v>
      </c>
      <c r="AE35" s="429"/>
      <c r="AF35" s="429"/>
      <c r="AG35" s="366">
        <f>Y35-N35</f>
        <v>0</v>
      </c>
      <c r="AH35" s="366"/>
      <c r="AI35" s="405"/>
      <c r="AJ35" s="447">
        <f>AJ31-AJ33+'売上原価'!AJ15+'販売管理費'!AJ17</f>
        <v>0</v>
      </c>
      <c r="AK35" s="448"/>
      <c r="AL35" s="448"/>
      <c r="AM35" s="448"/>
      <c r="AN35" s="448"/>
      <c r="AO35" s="455" t="e">
        <f>AJ35/'売上高'!$AJ$8</f>
        <v>#DIV/0!</v>
      </c>
      <c r="AP35" s="455"/>
      <c r="AQ35" s="455"/>
      <c r="AR35" s="456">
        <f>AJ35-Y35</f>
        <v>0</v>
      </c>
      <c r="AS35" s="456"/>
      <c r="AT35" s="457"/>
      <c r="AU35" s="447">
        <f>AU31-AU33+'売上原価'!AU15+'販売管理費'!AU17</f>
        <v>0</v>
      </c>
      <c r="AV35" s="448"/>
      <c r="AW35" s="448"/>
      <c r="AX35" s="448"/>
      <c r="AY35" s="448"/>
      <c r="AZ35" s="455" t="e">
        <f>AU35/'売上高'!$N$8</f>
        <v>#DIV/0!</v>
      </c>
      <c r="BA35" s="455"/>
      <c r="BB35" s="455"/>
      <c r="BC35" s="456">
        <f>AU35-AJ35</f>
        <v>0</v>
      </c>
      <c r="BD35" s="456"/>
      <c r="BE35" s="457"/>
      <c r="BF35" s="447">
        <f>BF31-BF33+'売上原価'!BF15+'販売管理費'!BF17</f>
        <v>0</v>
      </c>
      <c r="BG35" s="448"/>
      <c r="BH35" s="448"/>
      <c r="BI35" s="448"/>
      <c r="BJ35" s="448"/>
      <c r="BK35" s="455" t="e">
        <f>BF35/'売上高'!$N$8</f>
        <v>#DIV/0!</v>
      </c>
      <c r="BL35" s="455"/>
      <c r="BM35" s="455"/>
      <c r="BN35" s="456">
        <f>BF35-AU35</f>
        <v>0</v>
      </c>
      <c r="BO35" s="456"/>
      <c r="BP35" s="457"/>
      <c r="BQ35" s="447">
        <f>BQ31-BQ33+'売上原価'!BQ15+'販売管理費'!BQ17</f>
        <v>0</v>
      </c>
      <c r="BR35" s="448"/>
      <c r="BS35" s="448"/>
      <c r="BT35" s="448"/>
      <c r="BU35" s="448"/>
      <c r="BV35" s="455" t="e">
        <f>BQ35/'売上高'!$N$8</f>
        <v>#DIV/0!</v>
      </c>
      <c r="BW35" s="455"/>
      <c r="BX35" s="455"/>
      <c r="BY35" s="456">
        <f>BQ35-BF35</f>
        <v>0</v>
      </c>
      <c r="BZ35" s="456"/>
      <c r="CA35" s="457"/>
      <c r="CB35" s="447">
        <f>CB31-CB33+'売上原価'!CB15+'販売管理費'!CB17</f>
        <v>0</v>
      </c>
      <c r="CC35" s="448"/>
      <c r="CD35" s="448"/>
      <c r="CE35" s="448"/>
      <c r="CF35" s="448"/>
      <c r="CG35" s="455" t="e">
        <f>CB35/'売上高'!$N$8</f>
        <v>#DIV/0!</v>
      </c>
      <c r="CH35" s="455"/>
      <c r="CI35" s="455"/>
      <c r="CJ35" s="456">
        <f>CB35-BQ35</f>
        <v>0</v>
      </c>
      <c r="CK35" s="456"/>
      <c r="CL35" s="457"/>
      <c r="CM35" s="16"/>
      <c r="CN35" s="16"/>
    </row>
    <row r="36" spans="1:92" ht="13.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row>
    <row r="37" spans="1:92" ht="14.25">
      <c r="A37" s="350" t="s">
        <v>55</v>
      </c>
      <c r="B37" s="350"/>
      <c r="C37" s="350"/>
      <c r="D37" s="350"/>
      <c r="E37" s="350"/>
      <c r="F37" s="350"/>
      <c r="G37" s="17"/>
      <c r="H37" s="17"/>
      <c r="I37" s="49"/>
      <c r="J37" s="49"/>
      <c r="K37" s="49"/>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350" t="s">
        <v>56</v>
      </c>
      <c r="AL37" s="350"/>
      <c r="AM37" s="350"/>
      <c r="AN37" s="350"/>
      <c r="AO37" s="350"/>
      <c r="AP37" s="350"/>
      <c r="AQ37" s="350"/>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row>
    <row r="38" spans="1:92" ht="15" thickBot="1">
      <c r="A38" s="350"/>
      <c r="B38" s="350"/>
      <c r="C38" s="350"/>
      <c r="D38" s="350"/>
      <c r="E38" s="350"/>
      <c r="F38" s="350"/>
      <c r="G38" s="17"/>
      <c r="H38" s="17"/>
      <c r="I38" s="49"/>
      <c r="J38" s="49"/>
      <c r="K38" s="49"/>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350"/>
      <c r="AL38" s="350"/>
      <c r="AM38" s="350"/>
      <c r="AN38" s="350"/>
      <c r="AO38" s="350"/>
      <c r="AP38" s="350"/>
      <c r="AQ38" s="350"/>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row>
    <row r="39" spans="1:92" ht="13.5">
      <c r="A39" s="14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3"/>
      <c r="AJ39" s="48"/>
      <c r="AK39" s="141"/>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3"/>
      <c r="CM39" s="16"/>
      <c r="CN39" s="16"/>
    </row>
    <row r="40" spans="1:92" ht="13.5">
      <c r="A40" s="144"/>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6"/>
      <c r="AJ40" s="48"/>
      <c r="AK40" s="144"/>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6"/>
      <c r="CM40" s="16"/>
      <c r="CN40" s="16"/>
    </row>
    <row r="41" spans="1:92" ht="13.5">
      <c r="A41" s="144"/>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6"/>
      <c r="AJ41" s="48"/>
      <c r="AK41" s="144"/>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6"/>
      <c r="CM41" s="16"/>
      <c r="CN41" s="16"/>
    </row>
    <row r="42" spans="1:92" ht="13.5">
      <c r="A42" s="144"/>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6"/>
      <c r="AJ42" s="48"/>
      <c r="AK42" s="144"/>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6"/>
      <c r="CM42" s="16"/>
      <c r="CN42" s="16"/>
    </row>
    <row r="43" spans="1:92" ht="13.5">
      <c r="A43" s="144"/>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6"/>
      <c r="AJ43" s="48"/>
      <c r="AK43" s="144"/>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6"/>
      <c r="CM43" s="16"/>
      <c r="CN43" s="16"/>
    </row>
    <row r="44" spans="1:92" ht="13.5">
      <c r="A44" s="144"/>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6"/>
      <c r="AJ44" s="48"/>
      <c r="AK44" s="144"/>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6"/>
      <c r="CM44" s="16"/>
      <c r="CN44" s="16"/>
    </row>
    <row r="45" spans="1:92" ht="13.5">
      <c r="A45" s="144"/>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6"/>
      <c r="AJ45" s="48"/>
      <c r="AK45" s="144"/>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6"/>
      <c r="CM45" s="16"/>
      <c r="CN45" s="16"/>
    </row>
    <row r="46" spans="1:92" ht="13.5">
      <c r="A46" s="144"/>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6"/>
      <c r="AJ46" s="48"/>
      <c r="AK46" s="144"/>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6"/>
      <c r="CM46" s="16"/>
      <c r="CN46" s="16"/>
    </row>
    <row r="47" spans="1:92" ht="13.5">
      <c r="A47" s="144"/>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48"/>
      <c r="AK47" s="144"/>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6"/>
      <c r="CM47" s="16"/>
      <c r="CN47" s="16"/>
    </row>
    <row r="48" spans="1:92" ht="13.5">
      <c r="A48" s="144"/>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6"/>
      <c r="AJ48" s="48"/>
      <c r="AK48" s="144"/>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45"/>
      <c r="CB48" s="145"/>
      <c r="CC48" s="145"/>
      <c r="CD48" s="145"/>
      <c r="CE48" s="145"/>
      <c r="CF48" s="145"/>
      <c r="CG48" s="145"/>
      <c r="CH48" s="145"/>
      <c r="CI48" s="145"/>
      <c r="CJ48" s="145"/>
      <c r="CK48" s="145"/>
      <c r="CL48" s="146"/>
      <c r="CM48" s="16"/>
      <c r="CN48" s="16"/>
    </row>
    <row r="49" spans="1:92" ht="13.5">
      <c r="A49" s="144"/>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6"/>
      <c r="AJ49" s="48"/>
      <c r="AK49" s="144"/>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45"/>
      <c r="CB49" s="145"/>
      <c r="CC49" s="145"/>
      <c r="CD49" s="145"/>
      <c r="CE49" s="145"/>
      <c r="CF49" s="145"/>
      <c r="CG49" s="145"/>
      <c r="CH49" s="145"/>
      <c r="CI49" s="145"/>
      <c r="CJ49" s="145"/>
      <c r="CK49" s="145"/>
      <c r="CL49" s="146"/>
      <c r="CM49" s="16"/>
      <c r="CN49" s="16"/>
    </row>
    <row r="50" spans="1:92" ht="13.5">
      <c r="A50" s="144"/>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6"/>
      <c r="AJ50" s="48"/>
      <c r="AK50" s="144"/>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6"/>
      <c r="CM50" s="16"/>
      <c r="CN50" s="16"/>
    </row>
    <row r="51" spans="1:92" ht="13.5">
      <c r="A51" s="144"/>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6"/>
      <c r="AJ51" s="48"/>
      <c r="AK51" s="144"/>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6"/>
      <c r="CM51" s="16"/>
      <c r="CN51" s="16"/>
    </row>
    <row r="52" spans="1:92" ht="14.25" thickBot="1">
      <c r="A52" s="147"/>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9"/>
      <c r="AJ52" s="48"/>
      <c r="AK52" s="147"/>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9"/>
      <c r="CM52" s="16"/>
      <c r="CN52" s="16"/>
    </row>
  </sheetData>
  <sheetProtection/>
  <mergeCells count="505">
    <mergeCell ref="AC2:AE2"/>
    <mergeCell ref="AM2:AO2"/>
    <mergeCell ref="CG5:CL5"/>
    <mergeCell ref="BT1:BX1"/>
    <mergeCell ref="BY1:CL1"/>
    <mergeCell ref="CB35:CF35"/>
    <mergeCell ref="CG35:CI35"/>
    <mergeCell ref="CJ35:CL35"/>
    <mergeCell ref="CG33:CI33"/>
    <mergeCell ref="CJ33:CL33"/>
    <mergeCell ref="BY35:CA35"/>
    <mergeCell ref="AZ35:BB35"/>
    <mergeCell ref="BC35:BE35"/>
    <mergeCell ref="BF35:BJ35"/>
    <mergeCell ref="BK35:BM35"/>
    <mergeCell ref="BN35:BP35"/>
    <mergeCell ref="BQ35:BU35"/>
    <mergeCell ref="BV35:BX35"/>
    <mergeCell ref="AJ35:AN35"/>
    <mergeCell ref="AO35:AQ35"/>
    <mergeCell ref="AR35:AT35"/>
    <mergeCell ref="AU35:AY35"/>
    <mergeCell ref="A35:H35"/>
    <mergeCell ref="I35:M35"/>
    <mergeCell ref="N35:R35"/>
    <mergeCell ref="S35:U35"/>
    <mergeCell ref="V35:X35"/>
    <mergeCell ref="Y35:AC35"/>
    <mergeCell ref="AD35:AF35"/>
    <mergeCell ref="AG35:AI35"/>
    <mergeCell ref="BY33:CA33"/>
    <mergeCell ref="CB33:CF33"/>
    <mergeCell ref="BC33:BE33"/>
    <mergeCell ref="BF33:BJ33"/>
    <mergeCell ref="BK33:BM33"/>
    <mergeCell ref="BN33:BP33"/>
    <mergeCell ref="BQ33:BU33"/>
    <mergeCell ref="BV33:BX33"/>
    <mergeCell ref="AO33:AQ33"/>
    <mergeCell ref="AR33:AT33"/>
    <mergeCell ref="AU33:AY33"/>
    <mergeCell ref="AZ33:BB33"/>
    <mergeCell ref="CJ31:CL31"/>
    <mergeCell ref="A33:H33"/>
    <mergeCell ref="I33:M33"/>
    <mergeCell ref="N33:R33"/>
    <mergeCell ref="S33:U33"/>
    <mergeCell ref="V33:X33"/>
    <mergeCell ref="Y33:AC33"/>
    <mergeCell ref="AD33:AF33"/>
    <mergeCell ref="AG33:AI33"/>
    <mergeCell ref="AJ33:AN33"/>
    <mergeCell ref="BV31:BX31"/>
    <mergeCell ref="BY31:CA31"/>
    <mergeCell ref="CB31:CF31"/>
    <mergeCell ref="CG31:CI31"/>
    <mergeCell ref="BF31:BJ31"/>
    <mergeCell ref="BK31:BM31"/>
    <mergeCell ref="BN31:BP31"/>
    <mergeCell ref="BQ31:BU31"/>
    <mergeCell ref="AR31:AT31"/>
    <mergeCell ref="AU31:AY31"/>
    <mergeCell ref="AZ31:BB31"/>
    <mergeCell ref="BC31:BE31"/>
    <mergeCell ref="AD31:AF31"/>
    <mergeCell ref="AG31:AI31"/>
    <mergeCell ref="AJ31:AN31"/>
    <mergeCell ref="AO31:AQ31"/>
    <mergeCell ref="BY27:CA27"/>
    <mergeCell ref="CB27:CF27"/>
    <mergeCell ref="CG27:CI27"/>
    <mergeCell ref="CJ27:CL27"/>
    <mergeCell ref="BK27:BM27"/>
    <mergeCell ref="BN27:BP27"/>
    <mergeCell ref="BQ27:BU27"/>
    <mergeCell ref="BV27:BX27"/>
    <mergeCell ref="AU27:AY27"/>
    <mergeCell ref="AZ27:BB27"/>
    <mergeCell ref="BC27:BE27"/>
    <mergeCell ref="BF27:BJ27"/>
    <mergeCell ref="AG27:AI27"/>
    <mergeCell ref="AJ27:AN27"/>
    <mergeCell ref="AO27:AQ27"/>
    <mergeCell ref="AR27:AT27"/>
    <mergeCell ref="CB25:CF25"/>
    <mergeCell ref="CG25:CI25"/>
    <mergeCell ref="CJ25:CL25"/>
    <mergeCell ref="A27:H27"/>
    <mergeCell ref="I27:M27"/>
    <mergeCell ref="N27:R27"/>
    <mergeCell ref="S27:U27"/>
    <mergeCell ref="V27:X27"/>
    <mergeCell ref="Y27:AC27"/>
    <mergeCell ref="AD27:AF27"/>
    <mergeCell ref="BN25:BP25"/>
    <mergeCell ref="BQ25:BU25"/>
    <mergeCell ref="BV25:BX25"/>
    <mergeCell ref="BY25:CA25"/>
    <mergeCell ref="AZ25:BB25"/>
    <mergeCell ref="BC25:BE25"/>
    <mergeCell ref="BF25:BJ25"/>
    <mergeCell ref="BK25:BM25"/>
    <mergeCell ref="AJ25:AN25"/>
    <mergeCell ref="AO25:AQ25"/>
    <mergeCell ref="AR25:AT25"/>
    <mergeCell ref="AU25:AY25"/>
    <mergeCell ref="V25:X25"/>
    <mergeCell ref="Y25:AC25"/>
    <mergeCell ref="AD25:AF25"/>
    <mergeCell ref="AG25:AI25"/>
    <mergeCell ref="A25:H25"/>
    <mergeCell ref="I25:M25"/>
    <mergeCell ref="N25:R25"/>
    <mergeCell ref="S25:U25"/>
    <mergeCell ref="BY21:CA21"/>
    <mergeCell ref="CB21:CF21"/>
    <mergeCell ref="CG21:CI21"/>
    <mergeCell ref="CJ21:CL21"/>
    <mergeCell ref="BK21:BM21"/>
    <mergeCell ref="BN21:BP21"/>
    <mergeCell ref="BQ21:BU21"/>
    <mergeCell ref="BV21:BX21"/>
    <mergeCell ref="AU21:AY21"/>
    <mergeCell ref="AZ21:BB21"/>
    <mergeCell ref="BC21:BE21"/>
    <mergeCell ref="BF21:BJ21"/>
    <mergeCell ref="AG21:AI21"/>
    <mergeCell ref="AJ21:AN21"/>
    <mergeCell ref="AO21:AQ21"/>
    <mergeCell ref="AR21:AT21"/>
    <mergeCell ref="CB20:CF20"/>
    <mergeCell ref="CG20:CI20"/>
    <mergeCell ref="CJ20:CL20"/>
    <mergeCell ref="C21:H21"/>
    <mergeCell ref="I21:M21"/>
    <mergeCell ref="N21:R21"/>
    <mergeCell ref="S21:U21"/>
    <mergeCell ref="V21:X21"/>
    <mergeCell ref="Y21:AC21"/>
    <mergeCell ref="AD21:AF21"/>
    <mergeCell ref="BN20:BP20"/>
    <mergeCell ref="BQ20:BU20"/>
    <mergeCell ref="BV20:BX20"/>
    <mergeCell ref="BY20:CA20"/>
    <mergeCell ref="AZ20:BB20"/>
    <mergeCell ref="BC20:BE20"/>
    <mergeCell ref="BF20:BJ20"/>
    <mergeCell ref="BK20:BM20"/>
    <mergeCell ref="AJ20:AN20"/>
    <mergeCell ref="AO20:AQ20"/>
    <mergeCell ref="AR20:AT20"/>
    <mergeCell ref="AU20:AY20"/>
    <mergeCell ref="V20:X20"/>
    <mergeCell ref="Y20:AC20"/>
    <mergeCell ref="AD20:AF20"/>
    <mergeCell ref="AG20:AI20"/>
    <mergeCell ref="C20:H20"/>
    <mergeCell ref="I20:M20"/>
    <mergeCell ref="N20:R20"/>
    <mergeCell ref="S20:U20"/>
    <mergeCell ref="BY19:CA19"/>
    <mergeCell ref="CB19:CF19"/>
    <mergeCell ref="CG19:CI19"/>
    <mergeCell ref="CJ19:CL19"/>
    <mergeCell ref="BK19:BM19"/>
    <mergeCell ref="BN19:BP19"/>
    <mergeCell ref="BQ19:BU19"/>
    <mergeCell ref="BV19:BX19"/>
    <mergeCell ref="AU19:AY19"/>
    <mergeCell ref="AZ19:BB19"/>
    <mergeCell ref="BC19:BE19"/>
    <mergeCell ref="BF19:BJ19"/>
    <mergeCell ref="AG19:AI19"/>
    <mergeCell ref="AJ19:AN19"/>
    <mergeCell ref="AO19:AQ19"/>
    <mergeCell ref="AR19:AT19"/>
    <mergeCell ref="CB18:CF18"/>
    <mergeCell ref="CG18:CI18"/>
    <mergeCell ref="CJ18:CL18"/>
    <mergeCell ref="C19:H19"/>
    <mergeCell ref="I19:M19"/>
    <mergeCell ref="N19:R19"/>
    <mergeCell ref="S19:U19"/>
    <mergeCell ref="V19:X19"/>
    <mergeCell ref="Y19:AC19"/>
    <mergeCell ref="AD19:AF19"/>
    <mergeCell ref="BN18:BP18"/>
    <mergeCell ref="BQ18:BU18"/>
    <mergeCell ref="BV18:BX18"/>
    <mergeCell ref="BY18:CA18"/>
    <mergeCell ref="AZ18:BB18"/>
    <mergeCell ref="BC18:BE18"/>
    <mergeCell ref="BF18:BJ18"/>
    <mergeCell ref="BK18:BM18"/>
    <mergeCell ref="AJ18:AN18"/>
    <mergeCell ref="AO18:AQ18"/>
    <mergeCell ref="AR18:AT18"/>
    <mergeCell ref="AU18:AY18"/>
    <mergeCell ref="CG17:CI17"/>
    <mergeCell ref="CJ17:CL17"/>
    <mergeCell ref="C18:H18"/>
    <mergeCell ref="I18:M18"/>
    <mergeCell ref="N18:R18"/>
    <mergeCell ref="S18:U18"/>
    <mergeCell ref="V18:X18"/>
    <mergeCell ref="Y18:AC18"/>
    <mergeCell ref="AD18:AF18"/>
    <mergeCell ref="AG18:AI18"/>
    <mergeCell ref="BQ17:BU17"/>
    <mergeCell ref="BV17:BX17"/>
    <mergeCell ref="BY17:CA17"/>
    <mergeCell ref="CB17:CF17"/>
    <mergeCell ref="BC17:BE17"/>
    <mergeCell ref="BF17:BJ17"/>
    <mergeCell ref="BK17:BM17"/>
    <mergeCell ref="BN17:BP17"/>
    <mergeCell ref="AO17:AQ17"/>
    <mergeCell ref="AR17:AT17"/>
    <mergeCell ref="AU17:AY17"/>
    <mergeCell ref="AZ17:BB17"/>
    <mergeCell ref="CJ16:CL16"/>
    <mergeCell ref="C17:H17"/>
    <mergeCell ref="I17:M17"/>
    <mergeCell ref="N17:R17"/>
    <mergeCell ref="S17:U17"/>
    <mergeCell ref="V17:X17"/>
    <mergeCell ref="Y17:AC17"/>
    <mergeCell ref="AD17:AF17"/>
    <mergeCell ref="AG17:AI17"/>
    <mergeCell ref="AJ17:AN17"/>
    <mergeCell ref="BV16:BX16"/>
    <mergeCell ref="BY16:CA16"/>
    <mergeCell ref="CB16:CF16"/>
    <mergeCell ref="CG16:CI16"/>
    <mergeCell ref="BF16:BJ16"/>
    <mergeCell ref="BK16:BM16"/>
    <mergeCell ref="BN16:BP16"/>
    <mergeCell ref="BQ16:BU16"/>
    <mergeCell ref="AR16:AT16"/>
    <mergeCell ref="AU16:AY16"/>
    <mergeCell ref="AZ16:BB16"/>
    <mergeCell ref="BC16:BE16"/>
    <mergeCell ref="AD16:AF16"/>
    <mergeCell ref="AG16:AI16"/>
    <mergeCell ref="AJ16:AN16"/>
    <mergeCell ref="AO16:AQ16"/>
    <mergeCell ref="CB15:CF15"/>
    <mergeCell ref="CG15:CI15"/>
    <mergeCell ref="CJ15:CL15"/>
    <mergeCell ref="A16:B21"/>
    <mergeCell ref="C16:H16"/>
    <mergeCell ref="I16:M16"/>
    <mergeCell ref="N16:R16"/>
    <mergeCell ref="S16:U16"/>
    <mergeCell ref="V16:X16"/>
    <mergeCell ref="Y16:AC16"/>
    <mergeCell ref="BN15:BP15"/>
    <mergeCell ref="BQ15:BU15"/>
    <mergeCell ref="BV15:BX15"/>
    <mergeCell ref="BY15:CA15"/>
    <mergeCell ref="AZ15:BB15"/>
    <mergeCell ref="BC15:BE15"/>
    <mergeCell ref="BF15:BJ15"/>
    <mergeCell ref="BK15:BM15"/>
    <mergeCell ref="AJ15:AN15"/>
    <mergeCell ref="AO15:AQ15"/>
    <mergeCell ref="AR15:AT15"/>
    <mergeCell ref="AU15:AY15"/>
    <mergeCell ref="V15:X15"/>
    <mergeCell ref="Y15:AC15"/>
    <mergeCell ref="AD15:AF15"/>
    <mergeCell ref="AG15:AI15"/>
    <mergeCell ref="A15:H15"/>
    <mergeCell ref="I15:M15"/>
    <mergeCell ref="N15:R15"/>
    <mergeCell ref="S15:U15"/>
    <mergeCell ref="CB14:CF14"/>
    <mergeCell ref="N12:R12"/>
    <mergeCell ref="S12:U12"/>
    <mergeCell ref="V12:X12"/>
    <mergeCell ref="Y12:AC12"/>
    <mergeCell ref="BK14:BM14"/>
    <mergeCell ref="AZ14:BB14"/>
    <mergeCell ref="BF14:BJ14"/>
    <mergeCell ref="BN14:BP14"/>
    <mergeCell ref="AO13:AQ13"/>
    <mergeCell ref="B1:W2"/>
    <mergeCell ref="CG11:CI11"/>
    <mergeCell ref="CB13:CF13"/>
    <mergeCell ref="CJ13:CL13"/>
    <mergeCell ref="CG13:CI13"/>
    <mergeCell ref="CB12:CF12"/>
    <mergeCell ref="CG12:CI12"/>
    <mergeCell ref="CJ12:CL12"/>
    <mergeCell ref="CG9:CI9"/>
    <mergeCell ref="CB10:CF10"/>
    <mergeCell ref="CG6:CI7"/>
    <mergeCell ref="CB7:CF7"/>
    <mergeCell ref="CB8:CF8"/>
    <mergeCell ref="CJ8:CL8"/>
    <mergeCell ref="CG8:CI8"/>
    <mergeCell ref="CB6:CC6"/>
    <mergeCell ref="CE6:CF6"/>
    <mergeCell ref="CJ6:CL7"/>
    <mergeCell ref="CB9:CF9"/>
    <mergeCell ref="CJ9:CL9"/>
    <mergeCell ref="CB11:CF11"/>
    <mergeCell ref="CJ11:CL11"/>
    <mergeCell ref="CJ10:CL10"/>
    <mergeCell ref="CG10:CI10"/>
    <mergeCell ref="CJ14:CL14"/>
    <mergeCell ref="BV11:BX11"/>
    <mergeCell ref="BQ13:BU13"/>
    <mergeCell ref="BY13:CA13"/>
    <mergeCell ref="BV13:BX13"/>
    <mergeCell ref="BQ12:BU12"/>
    <mergeCell ref="BV12:BX12"/>
    <mergeCell ref="BY12:CA12"/>
    <mergeCell ref="CG14:CI14"/>
    <mergeCell ref="BV14:BX14"/>
    <mergeCell ref="BV9:BX9"/>
    <mergeCell ref="BQ10:BU10"/>
    <mergeCell ref="BY10:CA10"/>
    <mergeCell ref="BV10:BX10"/>
    <mergeCell ref="BQ9:BU9"/>
    <mergeCell ref="BY9:CA9"/>
    <mergeCell ref="BV6:BX7"/>
    <mergeCell ref="BQ7:BU7"/>
    <mergeCell ref="BQ8:BU8"/>
    <mergeCell ref="BY8:CA8"/>
    <mergeCell ref="BV8:BX8"/>
    <mergeCell ref="BQ6:BR6"/>
    <mergeCell ref="BT6:BU6"/>
    <mergeCell ref="BY6:CA7"/>
    <mergeCell ref="BQ11:BU11"/>
    <mergeCell ref="BY11:CA11"/>
    <mergeCell ref="BQ14:BU14"/>
    <mergeCell ref="BY14:CA14"/>
    <mergeCell ref="BK11:BM11"/>
    <mergeCell ref="BF13:BJ13"/>
    <mergeCell ref="BN13:BP13"/>
    <mergeCell ref="BK13:BM13"/>
    <mergeCell ref="BF12:BJ12"/>
    <mergeCell ref="BK12:BM12"/>
    <mergeCell ref="BN12:BP12"/>
    <mergeCell ref="BF11:BJ11"/>
    <mergeCell ref="BN11:BP11"/>
    <mergeCell ref="BK9:BM9"/>
    <mergeCell ref="BF10:BJ10"/>
    <mergeCell ref="BN10:BP10"/>
    <mergeCell ref="BK10:BM10"/>
    <mergeCell ref="BF9:BJ9"/>
    <mergeCell ref="BN9:BP9"/>
    <mergeCell ref="BK6:BM7"/>
    <mergeCell ref="BF7:BJ7"/>
    <mergeCell ref="BF8:BJ8"/>
    <mergeCell ref="BN8:BP8"/>
    <mergeCell ref="BK8:BM8"/>
    <mergeCell ref="BF6:BG6"/>
    <mergeCell ref="BI6:BJ6"/>
    <mergeCell ref="BN6:BP7"/>
    <mergeCell ref="AZ11:BB11"/>
    <mergeCell ref="AU13:AY13"/>
    <mergeCell ref="BC13:BE13"/>
    <mergeCell ref="AZ13:BB13"/>
    <mergeCell ref="AU12:AY12"/>
    <mergeCell ref="AZ12:BB12"/>
    <mergeCell ref="BC12:BE12"/>
    <mergeCell ref="AZ9:BB9"/>
    <mergeCell ref="AU10:AY10"/>
    <mergeCell ref="BC10:BE10"/>
    <mergeCell ref="AZ10:BB10"/>
    <mergeCell ref="I7:M7"/>
    <mergeCell ref="A6:H7"/>
    <mergeCell ref="A9:B14"/>
    <mergeCell ref="Y6:Z6"/>
    <mergeCell ref="Y7:AC7"/>
    <mergeCell ref="Y8:AC8"/>
    <mergeCell ref="Y9:AC9"/>
    <mergeCell ref="Y10:AC10"/>
    <mergeCell ref="Y11:AC11"/>
    <mergeCell ref="Y13:AC13"/>
    <mergeCell ref="I6:J6"/>
    <mergeCell ref="N6:O6"/>
    <mergeCell ref="Q6:R6"/>
    <mergeCell ref="L6:M6"/>
    <mergeCell ref="AB6:AC6"/>
    <mergeCell ref="AG6:AI7"/>
    <mergeCell ref="AD6:AF7"/>
    <mergeCell ref="AG8:AI8"/>
    <mergeCell ref="AD8:AF8"/>
    <mergeCell ref="AD13:AF13"/>
    <mergeCell ref="AG12:AI12"/>
    <mergeCell ref="AD12:AF12"/>
    <mergeCell ref="AG9:AI9"/>
    <mergeCell ref="AD9:AF9"/>
    <mergeCell ref="AG10:AI10"/>
    <mergeCell ref="AD10:AF10"/>
    <mergeCell ref="AJ6:AK6"/>
    <mergeCell ref="AJ7:AN7"/>
    <mergeCell ref="AJ8:AN8"/>
    <mergeCell ref="AJ9:AN9"/>
    <mergeCell ref="AO8:AQ8"/>
    <mergeCell ref="Y14:AC14"/>
    <mergeCell ref="AG14:AI14"/>
    <mergeCell ref="AD14:AF14"/>
    <mergeCell ref="AJ10:AN10"/>
    <mergeCell ref="AJ11:AN11"/>
    <mergeCell ref="AJ13:AN13"/>
    <mergeCell ref="AG11:AI11"/>
    <mergeCell ref="AD11:AF11"/>
    <mergeCell ref="AG13:AI13"/>
    <mergeCell ref="AO12:AQ12"/>
    <mergeCell ref="AR12:AT12"/>
    <mergeCell ref="AR9:AT9"/>
    <mergeCell ref="AO9:AQ9"/>
    <mergeCell ref="AR10:AT10"/>
    <mergeCell ref="AO10:AQ10"/>
    <mergeCell ref="BC14:BE14"/>
    <mergeCell ref="C9:H9"/>
    <mergeCell ref="C10:H10"/>
    <mergeCell ref="AJ14:AN14"/>
    <mergeCell ref="AR14:AT14"/>
    <mergeCell ref="AO14:AQ14"/>
    <mergeCell ref="AU9:AY9"/>
    <mergeCell ref="AU11:AY11"/>
    <mergeCell ref="AU14:AY14"/>
    <mergeCell ref="AJ12:AN12"/>
    <mergeCell ref="BC6:BE7"/>
    <mergeCell ref="BC8:BE8"/>
    <mergeCell ref="BC9:BE9"/>
    <mergeCell ref="BC11:BE11"/>
    <mergeCell ref="S9:U9"/>
    <mergeCell ref="C14:H14"/>
    <mergeCell ref="A8:H8"/>
    <mergeCell ref="AX6:AY6"/>
    <mergeCell ref="AU6:AV6"/>
    <mergeCell ref="AU7:AY7"/>
    <mergeCell ref="AU8:AY8"/>
    <mergeCell ref="AR11:AT11"/>
    <mergeCell ref="AO11:AQ11"/>
    <mergeCell ref="AR13:AT13"/>
    <mergeCell ref="I8:M8"/>
    <mergeCell ref="I9:M9"/>
    <mergeCell ref="I10:M10"/>
    <mergeCell ref="I11:M11"/>
    <mergeCell ref="N14:R14"/>
    <mergeCell ref="C11:H11"/>
    <mergeCell ref="C13:H13"/>
    <mergeCell ref="S14:U14"/>
    <mergeCell ref="I13:M13"/>
    <mergeCell ref="I14:M14"/>
    <mergeCell ref="C12:H12"/>
    <mergeCell ref="I12:M12"/>
    <mergeCell ref="V11:X11"/>
    <mergeCell ref="V13:X13"/>
    <mergeCell ref="S10:U10"/>
    <mergeCell ref="S11:U11"/>
    <mergeCell ref="S13:U13"/>
    <mergeCell ref="AZ6:BB7"/>
    <mergeCell ref="AZ8:BB8"/>
    <mergeCell ref="V8:X8"/>
    <mergeCell ref="S8:U8"/>
    <mergeCell ref="V6:X7"/>
    <mergeCell ref="S6:U7"/>
    <mergeCell ref="AM6:AN6"/>
    <mergeCell ref="AR6:AT7"/>
    <mergeCell ref="AO6:AQ7"/>
    <mergeCell ref="AR8:AT8"/>
    <mergeCell ref="AK37:AQ38"/>
    <mergeCell ref="N8:R8"/>
    <mergeCell ref="N7:R7"/>
    <mergeCell ref="V14:X14"/>
    <mergeCell ref="N9:R9"/>
    <mergeCell ref="N10:R10"/>
    <mergeCell ref="N11:R11"/>
    <mergeCell ref="N13:R13"/>
    <mergeCell ref="V9:X9"/>
    <mergeCell ref="V10:X10"/>
    <mergeCell ref="Y29:AC29"/>
    <mergeCell ref="AD29:AF29"/>
    <mergeCell ref="AG29:AI29"/>
    <mergeCell ref="A37:F38"/>
    <mergeCell ref="A31:H31"/>
    <mergeCell ref="I31:M31"/>
    <mergeCell ref="N31:R31"/>
    <mergeCell ref="S31:U31"/>
    <mergeCell ref="V31:X31"/>
    <mergeCell ref="Y31:AC31"/>
    <mergeCell ref="BF29:BJ29"/>
    <mergeCell ref="BK29:BM29"/>
    <mergeCell ref="AJ29:AN29"/>
    <mergeCell ref="AO29:AQ29"/>
    <mergeCell ref="AR29:AT29"/>
    <mergeCell ref="AU29:AY29"/>
    <mergeCell ref="P29:X29"/>
    <mergeCell ref="CB29:CF29"/>
    <mergeCell ref="CG29:CI29"/>
    <mergeCell ref="CJ29:CL29"/>
    <mergeCell ref="BN29:BP29"/>
    <mergeCell ref="BQ29:BU29"/>
    <mergeCell ref="BV29:BX29"/>
    <mergeCell ref="BY29:CA29"/>
    <mergeCell ref="AZ29:BB29"/>
    <mergeCell ref="BC29:BE29"/>
  </mergeCells>
  <printOptions/>
  <pageMargins left="0.7874015748031497" right="0.1968503937007874" top="0.5905511811023623" bottom="0.3937007874015748" header="0.5118110236220472" footer="0.1968503937007874"/>
  <pageSetup horizontalDpi="600" verticalDpi="600" orientation="landscape" paperSize="9" scale="79" r:id="rId1"/>
  <headerFooter alignWithMargins="0">
    <oddFooter>&amp;C&amp;9 6/10&amp;R&amp;9&amp;A</oddFooter>
  </headerFooter>
</worksheet>
</file>

<file path=xl/worksheets/sheet9.xml><?xml version="1.0" encoding="utf-8"?>
<worksheet xmlns="http://schemas.openxmlformats.org/spreadsheetml/2006/main" xmlns:r="http://schemas.openxmlformats.org/officeDocument/2006/relationships">
  <dimension ref="A1:CN53"/>
  <sheetViews>
    <sheetView view="pageBreakPreview" zoomScale="95" zoomScaleSheetLayoutView="95" workbookViewId="0" topLeftCell="A1">
      <selection activeCell="B1" sqref="B1:W2"/>
    </sheetView>
  </sheetViews>
  <sheetFormatPr defaultColWidth="9.00390625" defaultRowHeight="13.5"/>
  <cols>
    <col min="1" max="90" width="1.875" style="3" customWidth="1"/>
    <col min="91" max="92" width="2.125" style="3" customWidth="1"/>
    <col min="93" max="16384" width="9.00390625" style="3" customWidth="1"/>
  </cols>
  <sheetData>
    <row r="1" spans="1:92" ht="13.5" customHeight="1">
      <c r="A1" s="16"/>
      <c r="B1" s="415" t="s">
        <v>152</v>
      </c>
      <c r="C1" s="415"/>
      <c r="D1" s="415"/>
      <c r="E1" s="415"/>
      <c r="F1" s="415"/>
      <c r="G1" s="415"/>
      <c r="H1" s="415"/>
      <c r="I1" s="415"/>
      <c r="J1" s="415"/>
      <c r="K1" s="415"/>
      <c r="L1" s="415"/>
      <c r="M1" s="415"/>
      <c r="N1" s="415"/>
      <c r="O1" s="415"/>
      <c r="P1" s="415"/>
      <c r="Q1" s="415"/>
      <c r="R1" s="415"/>
      <c r="S1" s="415"/>
      <c r="T1" s="415"/>
      <c r="U1" s="415"/>
      <c r="V1" s="415"/>
      <c r="W1" s="415"/>
      <c r="X1" s="16"/>
      <c r="Y1" s="16"/>
      <c r="Z1" s="26"/>
      <c r="AA1" s="26"/>
      <c r="AB1" s="26"/>
      <c r="AC1" s="16"/>
      <c r="AD1" s="16"/>
      <c r="AE1" s="16"/>
      <c r="AF1" s="26"/>
      <c r="AG1" s="26"/>
      <c r="AH1" s="26"/>
      <c r="AI1" s="26"/>
      <c r="AJ1" s="26"/>
      <c r="AK1" s="26"/>
      <c r="AL1" s="26"/>
      <c r="AM1" s="26"/>
      <c r="AN1" s="26"/>
      <c r="AO1" s="26"/>
      <c r="AP1" s="26"/>
      <c r="AQ1" s="26"/>
      <c r="AR1" s="26"/>
      <c r="AS1" s="26"/>
      <c r="AT1" s="26"/>
      <c r="AU1" s="26"/>
      <c r="AV1" s="26"/>
      <c r="AW1" s="16"/>
      <c r="AX1" s="16"/>
      <c r="AY1" s="16"/>
      <c r="AZ1" s="16"/>
      <c r="BA1" s="16"/>
      <c r="BB1" s="16"/>
      <c r="BC1" s="16"/>
      <c r="BD1" s="16"/>
      <c r="BE1" s="16"/>
      <c r="BF1" s="16"/>
      <c r="BG1" s="16"/>
      <c r="BH1" s="16"/>
      <c r="BI1" s="16"/>
      <c r="BJ1" s="16"/>
      <c r="BK1" s="16"/>
      <c r="BL1" s="16"/>
      <c r="BM1" s="16"/>
      <c r="BN1" s="16"/>
      <c r="BO1" s="16"/>
      <c r="BP1" s="16"/>
      <c r="BQ1" s="16"/>
      <c r="BR1" s="16"/>
      <c r="BS1" s="16"/>
      <c r="BT1" s="417" t="s">
        <v>263</v>
      </c>
      <c r="BU1" s="417"/>
      <c r="BV1" s="417"/>
      <c r="BW1" s="417"/>
      <c r="BX1" s="417"/>
      <c r="BY1" s="416">
        <f>'表紙'!AM24</f>
        <v>0</v>
      </c>
      <c r="BZ1" s="416"/>
      <c r="CA1" s="416"/>
      <c r="CB1" s="416"/>
      <c r="CC1" s="416"/>
      <c r="CD1" s="416"/>
      <c r="CE1" s="416"/>
      <c r="CF1" s="416"/>
      <c r="CG1" s="416"/>
      <c r="CH1" s="416"/>
      <c r="CI1" s="416"/>
      <c r="CJ1" s="416"/>
      <c r="CK1" s="416"/>
      <c r="CL1" s="416"/>
      <c r="CM1" s="16"/>
      <c r="CN1" s="16"/>
    </row>
    <row r="2" spans="1:92" ht="13.5" customHeight="1">
      <c r="A2" s="16"/>
      <c r="B2" s="415"/>
      <c r="C2" s="415"/>
      <c r="D2" s="415"/>
      <c r="E2" s="415"/>
      <c r="F2" s="415"/>
      <c r="G2" s="415"/>
      <c r="H2" s="415"/>
      <c r="I2" s="415"/>
      <c r="J2" s="415"/>
      <c r="K2" s="415"/>
      <c r="L2" s="415"/>
      <c r="M2" s="415"/>
      <c r="N2" s="415"/>
      <c r="O2" s="415"/>
      <c r="P2" s="415"/>
      <c r="Q2" s="415"/>
      <c r="R2" s="415"/>
      <c r="S2" s="415"/>
      <c r="T2" s="415"/>
      <c r="U2" s="415"/>
      <c r="V2" s="415"/>
      <c r="W2" s="415"/>
      <c r="X2" s="16"/>
      <c r="Y2" s="16"/>
      <c r="Z2" s="16"/>
      <c r="AA2" s="16"/>
      <c r="AB2" s="16"/>
      <c r="AC2" s="419" t="s">
        <v>266</v>
      </c>
      <c r="AD2" s="419"/>
      <c r="AE2" s="419"/>
      <c r="AF2" s="79">
        <f>IF('表紙'!BX2="","",'表紙'!BX2)</f>
      </c>
      <c r="AG2" s="79" t="s">
        <v>243</v>
      </c>
      <c r="AH2" s="79">
        <f>IF('表紙'!CB2="","",'表紙'!CB2)</f>
      </c>
      <c r="AI2" s="79" t="s">
        <v>267</v>
      </c>
      <c r="AJ2" s="79">
        <f>IF('表紙'!CF2="","",'表紙'!CF2)</f>
      </c>
      <c r="AK2" s="79" t="s">
        <v>241</v>
      </c>
      <c r="AL2" s="79"/>
      <c r="AM2" s="419" t="s">
        <v>268</v>
      </c>
      <c r="AN2" s="419"/>
      <c r="AO2" s="419"/>
      <c r="AP2" s="79">
        <f>IF('表紙'!BX3="","",'表紙'!BX3)</f>
      </c>
      <c r="AQ2" s="79" t="s">
        <v>243</v>
      </c>
      <c r="AR2" s="79">
        <f>IF('表紙'!CB3="","",'表紙'!CB3)</f>
      </c>
      <c r="AS2" s="79" t="s">
        <v>267</v>
      </c>
      <c r="AT2" s="79">
        <f>IF('表紙'!CF3="","",'表紙'!CF3)</f>
      </c>
      <c r="AU2" s="79" t="s">
        <v>269</v>
      </c>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row>
    <row r="3" spans="1:92" ht="14.25" thickBo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418" t="s">
        <v>196</v>
      </c>
      <c r="CH3" s="418"/>
      <c r="CI3" s="418"/>
      <c r="CJ3" s="418"/>
      <c r="CK3" s="418"/>
      <c r="CL3" s="418"/>
      <c r="CM3" s="16"/>
      <c r="CN3" s="16"/>
    </row>
    <row r="4" spans="1:92" ht="13.5">
      <c r="A4" s="409" t="s">
        <v>17</v>
      </c>
      <c r="B4" s="386"/>
      <c r="C4" s="386"/>
      <c r="D4" s="386"/>
      <c r="E4" s="386"/>
      <c r="F4" s="386"/>
      <c r="G4" s="386"/>
      <c r="H4" s="387"/>
      <c r="I4" s="409">
        <f>'売上高'!I6</f>
        <v>0</v>
      </c>
      <c r="J4" s="386"/>
      <c r="K4" s="82" t="s">
        <v>24</v>
      </c>
      <c r="L4" s="386">
        <f>'売上高'!L6</f>
        <v>0</v>
      </c>
      <c r="M4" s="387"/>
      <c r="N4" s="409">
        <f>I4+1</f>
        <v>1</v>
      </c>
      <c r="O4" s="386"/>
      <c r="P4" s="82" t="s">
        <v>24</v>
      </c>
      <c r="Q4" s="386">
        <f>L4</f>
        <v>0</v>
      </c>
      <c r="R4" s="387"/>
      <c r="S4" s="371" t="s">
        <v>163</v>
      </c>
      <c r="T4" s="372"/>
      <c r="U4" s="373"/>
      <c r="V4" s="370" t="s">
        <v>14</v>
      </c>
      <c r="W4" s="370"/>
      <c r="X4" s="370"/>
      <c r="Y4" s="409">
        <f>N4+1</f>
        <v>2</v>
      </c>
      <c r="Z4" s="386"/>
      <c r="AA4" s="82" t="s">
        <v>25</v>
      </c>
      <c r="AB4" s="386">
        <f>L4</f>
        <v>0</v>
      </c>
      <c r="AC4" s="387"/>
      <c r="AD4" s="371" t="s">
        <v>163</v>
      </c>
      <c r="AE4" s="372"/>
      <c r="AF4" s="373"/>
      <c r="AG4" s="370" t="s">
        <v>14</v>
      </c>
      <c r="AH4" s="370"/>
      <c r="AI4" s="406"/>
      <c r="AJ4" s="393">
        <f>Y4+1</f>
        <v>3</v>
      </c>
      <c r="AK4" s="377"/>
      <c r="AL4" s="83" t="s">
        <v>25</v>
      </c>
      <c r="AM4" s="377">
        <f>AB4</f>
        <v>0</v>
      </c>
      <c r="AN4" s="378"/>
      <c r="AO4" s="382" t="s">
        <v>163</v>
      </c>
      <c r="AP4" s="383"/>
      <c r="AQ4" s="384"/>
      <c r="AR4" s="379" t="s">
        <v>14</v>
      </c>
      <c r="AS4" s="379"/>
      <c r="AT4" s="380"/>
      <c r="AU4" s="393">
        <f>AJ4+1</f>
        <v>4</v>
      </c>
      <c r="AV4" s="377"/>
      <c r="AW4" s="83" t="s">
        <v>25</v>
      </c>
      <c r="AX4" s="377">
        <f>L4</f>
        <v>0</v>
      </c>
      <c r="AY4" s="378"/>
      <c r="AZ4" s="382" t="s">
        <v>163</v>
      </c>
      <c r="BA4" s="383"/>
      <c r="BB4" s="384"/>
      <c r="BC4" s="379" t="s">
        <v>14</v>
      </c>
      <c r="BD4" s="379"/>
      <c r="BE4" s="380"/>
      <c r="BF4" s="393">
        <f>AU4+1</f>
        <v>5</v>
      </c>
      <c r="BG4" s="377"/>
      <c r="BH4" s="83" t="s">
        <v>25</v>
      </c>
      <c r="BI4" s="377">
        <f>L4</f>
        <v>0</v>
      </c>
      <c r="BJ4" s="378"/>
      <c r="BK4" s="382" t="s">
        <v>163</v>
      </c>
      <c r="BL4" s="383"/>
      <c r="BM4" s="384"/>
      <c r="BN4" s="379" t="s">
        <v>14</v>
      </c>
      <c r="BO4" s="379"/>
      <c r="BP4" s="380"/>
      <c r="BQ4" s="393">
        <f>BF4+1</f>
        <v>6</v>
      </c>
      <c r="BR4" s="377"/>
      <c r="BS4" s="83" t="s">
        <v>25</v>
      </c>
      <c r="BT4" s="377">
        <f>L4</f>
        <v>0</v>
      </c>
      <c r="BU4" s="378"/>
      <c r="BV4" s="382" t="s">
        <v>163</v>
      </c>
      <c r="BW4" s="383"/>
      <c r="BX4" s="384"/>
      <c r="BY4" s="379" t="s">
        <v>14</v>
      </c>
      <c r="BZ4" s="379"/>
      <c r="CA4" s="380"/>
      <c r="CB4" s="393">
        <f>BQ4+1</f>
        <v>7</v>
      </c>
      <c r="CC4" s="377"/>
      <c r="CD4" s="83" t="s">
        <v>25</v>
      </c>
      <c r="CE4" s="377">
        <f>L4</f>
        <v>0</v>
      </c>
      <c r="CF4" s="378"/>
      <c r="CG4" s="382" t="s">
        <v>163</v>
      </c>
      <c r="CH4" s="383"/>
      <c r="CI4" s="384"/>
      <c r="CJ4" s="379" t="s">
        <v>14</v>
      </c>
      <c r="CK4" s="379"/>
      <c r="CL4" s="380"/>
      <c r="CM4" s="16"/>
      <c r="CN4" s="16"/>
    </row>
    <row r="5" spans="1:92" ht="13.5">
      <c r="A5" s="411"/>
      <c r="B5" s="412"/>
      <c r="C5" s="412"/>
      <c r="D5" s="412"/>
      <c r="E5" s="412"/>
      <c r="F5" s="412"/>
      <c r="G5" s="412"/>
      <c r="H5" s="413"/>
      <c r="I5" s="363" t="s">
        <v>16</v>
      </c>
      <c r="J5" s="364"/>
      <c r="K5" s="364"/>
      <c r="L5" s="364"/>
      <c r="M5" s="365"/>
      <c r="N5" s="363" t="s">
        <v>16</v>
      </c>
      <c r="O5" s="364"/>
      <c r="P5" s="364"/>
      <c r="Q5" s="364"/>
      <c r="R5" s="365"/>
      <c r="S5" s="374"/>
      <c r="T5" s="375"/>
      <c r="U5" s="376"/>
      <c r="V5" s="370"/>
      <c r="W5" s="370"/>
      <c r="X5" s="370"/>
      <c r="Y5" s="363" t="s">
        <v>16</v>
      </c>
      <c r="Z5" s="364"/>
      <c r="AA5" s="364"/>
      <c r="AB5" s="364"/>
      <c r="AC5" s="365"/>
      <c r="AD5" s="374"/>
      <c r="AE5" s="375"/>
      <c r="AF5" s="376"/>
      <c r="AG5" s="370"/>
      <c r="AH5" s="370"/>
      <c r="AI5" s="406"/>
      <c r="AJ5" s="394" t="s">
        <v>18</v>
      </c>
      <c r="AK5" s="364"/>
      <c r="AL5" s="364"/>
      <c r="AM5" s="364"/>
      <c r="AN5" s="365"/>
      <c r="AO5" s="374"/>
      <c r="AP5" s="375"/>
      <c r="AQ5" s="376"/>
      <c r="AR5" s="370"/>
      <c r="AS5" s="370"/>
      <c r="AT5" s="381"/>
      <c r="AU5" s="394" t="s">
        <v>18</v>
      </c>
      <c r="AV5" s="364"/>
      <c r="AW5" s="364"/>
      <c r="AX5" s="364"/>
      <c r="AY5" s="365"/>
      <c r="AZ5" s="374"/>
      <c r="BA5" s="375"/>
      <c r="BB5" s="376"/>
      <c r="BC5" s="370"/>
      <c r="BD5" s="370"/>
      <c r="BE5" s="381"/>
      <c r="BF5" s="394" t="s">
        <v>18</v>
      </c>
      <c r="BG5" s="364"/>
      <c r="BH5" s="364"/>
      <c r="BI5" s="364"/>
      <c r="BJ5" s="365"/>
      <c r="BK5" s="374"/>
      <c r="BL5" s="375"/>
      <c r="BM5" s="376"/>
      <c r="BN5" s="370"/>
      <c r="BO5" s="370"/>
      <c r="BP5" s="381"/>
      <c r="BQ5" s="394" t="s">
        <v>18</v>
      </c>
      <c r="BR5" s="364"/>
      <c r="BS5" s="364"/>
      <c r="BT5" s="364"/>
      <c r="BU5" s="365"/>
      <c r="BV5" s="374"/>
      <c r="BW5" s="375"/>
      <c r="BX5" s="376"/>
      <c r="BY5" s="370"/>
      <c r="BZ5" s="370"/>
      <c r="CA5" s="381"/>
      <c r="CB5" s="394" t="s">
        <v>18</v>
      </c>
      <c r="CC5" s="364"/>
      <c r="CD5" s="364"/>
      <c r="CE5" s="364"/>
      <c r="CF5" s="365"/>
      <c r="CG5" s="374"/>
      <c r="CH5" s="375"/>
      <c r="CI5" s="376"/>
      <c r="CJ5" s="370"/>
      <c r="CK5" s="370"/>
      <c r="CL5" s="381"/>
      <c r="CM5" s="16"/>
      <c r="CN5" s="16"/>
    </row>
    <row r="6" spans="1:92" ht="13.5">
      <c r="A6" s="392" t="s">
        <v>21</v>
      </c>
      <c r="B6" s="392"/>
      <c r="C6" s="392"/>
      <c r="D6" s="392"/>
      <c r="E6" s="392"/>
      <c r="F6" s="392"/>
      <c r="G6" s="392"/>
      <c r="H6" s="392"/>
      <c r="I6" s="575">
        <f>'売上高'!I8</f>
        <v>0</v>
      </c>
      <c r="J6" s="575"/>
      <c r="K6" s="575"/>
      <c r="L6" s="575"/>
      <c r="M6" s="576"/>
      <c r="N6" s="575">
        <f>'売上高'!N8</f>
        <v>0</v>
      </c>
      <c r="O6" s="575"/>
      <c r="P6" s="575"/>
      <c r="Q6" s="575"/>
      <c r="R6" s="576"/>
      <c r="S6" s="577">
        <f>'売上高'!S8</f>
        <v>1</v>
      </c>
      <c r="T6" s="578"/>
      <c r="U6" s="579"/>
      <c r="V6" s="526">
        <f>'売上高'!V8</f>
      </c>
      <c r="W6" s="526"/>
      <c r="X6" s="526"/>
      <c r="Y6" s="575">
        <f>'売上高'!Y8</f>
        <v>0</v>
      </c>
      <c r="Z6" s="575"/>
      <c r="AA6" s="575"/>
      <c r="AB6" s="575"/>
      <c r="AC6" s="576"/>
      <c r="AD6" s="577">
        <f>'売上高'!AD8</f>
        <v>1</v>
      </c>
      <c r="AE6" s="578"/>
      <c r="AF6" s="579"/>
      <c r="AG6" s="526">
        <f>'売上高'!AG8</f>
      </c>
      <c r="AH6" s="526"/>
      <c r="AI6" s="532"/>
      <c r="AJ6" s="572">
        <f>'売上高'!AJ8</f>
        <v>0</v>
      </c>
      <c r="AK6" s="573"/>
      <c r="AL6" s="573"/>
      <c r="AM6" s="573"/>
      <c r="AN6" s="573"/>
      <c r="AO6" s="574">
        <f>'売上高'!AO8</f>
        <v>1</v>
      </c>
      <c r="AP6" s="574"/>
      <c r="AQ6" s="574"/>
      <c r="AR6" s="526">
        <f>'売上高'!AR8</f>
        <v>0</v>
      </c>
      <c r="AS6" s="526"/>
      <c r="AT6" s="527"/>
      <c r="AU6" s="572">
        <f>'売上高'!AU8</f>
        <v>0</v>
      </c>
      <c r="AV6" s="573"/>
      <c r="AW6" s="573"/>
      <c r="AX6" s="573"/>
      <c r="AY6" s="573"/>
      <c r="AZ6" s="574">
        <f>'売上高'!AZ8</f>
        <v>1</v>
      </c>
      <c r="BA6" s="574"/>
      <c r="BB6" s="574"/>
      <c r="BC6" s="526">
        <f>'売上高'!BC8</f>
        <v>0</v>
      </c>
      <c r="BD6" s="526"/>
      <c r="BE6" s="527"/>
      <c r="BF6" s="572">
        <f>'売上高'!BF8</f>
        <v>0</v>
      </c>
      <c r="BG6" s="573"/>
      <c r="BH6" s="573"/>
      <c r="BI6" s="573"/>
      <c r="BJ6" s="573"/>
      <c r="BK6" s="574">
        <f>'売上高'!BK8</f>
        <v>1</v>
      </c>
      <c r="BL6" s="574"/>
      <c r="BM6" s="574"/>
      <c r="BN6" s="526">
        <f>'売上高'!BN8</f>
        <v>0</v>
      </c>
      <c r="BO6" s="526"/>
      <c r="BP6" s="527"/>
      <c r="BQ6" s="572">
        <f>'売上高'!BQ8</f>
        <v>0</v>
      </c>
      <c r="BR6" s="573"/>
      <c r="BS6" s="573"/>
      <c r="BT6" s="573"/>
      <c r="BU6" s="573"/>
      <c r="BV6" s="574">
        <f>'売上高'!BV8</f>
        <v>1</v>
      </c>
      <c r="BW6" s="574"/>
      <c r="BX6" s="574"/>
      <c r="BY6" s="526">
        <f>'売上高'!BY8</f>
        <v>0</v>
      </c>
      <c r="BZ6" s="526"/>
      <c r="CA6" s="527"/>
      <c r="CB6" s="572">
        <f>'売上高'!CB8</f>
        <v>0</v>
      </c>
      <c r="CC6" s="573"/>
      <c r="CD6" s="573"/>
      <c r="CE6" s="573"/>
      <c r="CF6" s="573"/>
      <c r="CG6" s="574">
        <f>'売上高'!CG8</f>
        <v>1</v>
      </c>
      <c r="CH6" s="574"/>
      <c r="CI6" s="574"/>
      <c r="CJ6" s="526">
        <f>'売上高'!CJ8</f>
        <v>0</v>
      </c>
      <c r="CK6" s="526"/>
      <c r="CL6" s="527"/>
      <c r="CM6" s="16"/>
      <c r="CN6" s="16"/>
    </row>
    <row r="7" spans="1:92" ht="13.5">
      <c r="A7" s="392" t="s">
        <v>31</v>
      </c>
      <c r="B7" s="392"/>
      <c r="C7" s="392"/>
      <c r="D7" s="392"/>
      <c r="E7" s="392"/>
      <c r="F7" s="392"/>
      <c r="G7" s="392"/>
      <c r="H7" s="392"/>
      <c r="I7" s="437">
        <f>'売上原価'!I8</f>
        <v>0</v>
      </c>
      <c r="J7" s="437"/>
      <c r="K7" s="437"/>
      <c r="L7" s="437"/>
      <c r="M7" s="437"/>
      <c r="N7" s="437">
        <f>'売上原価'!N8</f>
        <v>0</v>
      </c>
      <c r="O7" s="437"/>
      <c r="P7" s="437"/>
      <c r="Q7" s="437"/>
      <c r="R7" s="437"/>
      <c r="S7" s="433">
        <f>'売上原価'!S8</f>
      </c>
      <c r="T7" s="433"/>
      <c r="U7" s="433"/>
      <c r="V7" s="526">
        <f>'売上原価'!V8</f>
      </c>
      <c r="W7" s="526"/>
      <c r="X7" s="526"/>
      <c r="Y7" s="437">
        <f>'売上原価'!Y8</f>
        <v>0</v>
      </c>
      <c r="Z7" s="437"/>
      <c r="AA7" s="437"/>
      <c r="AB7" s="437"/>
      <c r="AC7" s="437"/>
      <c r="AD7" s="433">
        <f>'売上原価'!AD8</f>
      </c>
      <c r="AE7" s="433"/>
      <c r="AF7" s="433"/>
      <c r="AG7" s="526">
        <f>'売上原価'!AG8</f>
      </c>
      <c r="AH7" s="526"/>
      <c r="AI7" s="532"/>
      <c r="AJ7" s="436">
        <f>'売上原価'!AJ8</f>
        <v>0</v>
      </c>
      <c r="AK7" s="437"/>
      <c r="AL7" s="437"/>
      <c r="AM7" s="437"/>
      <c r="AN7" s="437"/>
      <c r="AO7" s="433">
        <f>'売上原価'!AO8</f>
      </c>
      <c r="AP7" s="433"/>
      <c r="AQ7" s="433"/>
      <c r="AR7" s="526">
        <f>'売上原価'!AR8</f>
      </c>
      <c r="AS7" s="526"/>
      <c r="AT7" s="527"/>
      <c r="AU7" s="436">
        <f>'売上原価'!AU8</f>
        <v>0</v>
      </c>
      <c r="AV7" s="437"/>
      <c r="AW7" s="437"/>
      <c r="AX7" s="437"/>
      <c r="AY7" s="437"/>
      <c r="AZ7" s="433">
        <f>'売上原価'!AZ8</f>
      </c>
      <c r="BA7" s="433"/>
      <c r="BB7" s="433"/>
      <c r="BC7" s="526">
        <f>'売上原価'!BC8</f>
      </c>
      <c r="BD7" s="526"/>
      <c r="BE7" s="527"/>
      <c r="BF7" s="436">
        <f>'売上原価'!BF8</f>
        <v>0</v>
      </c>
      <c r="BG7" s="437"/>
      <c r="BH7" s="437"/>
      <c r="BI7" s="437"/>
      <c r="BJ7" s="437"/>
      <c r="BK7" s="433">
        <f>'売上原価'!BK8</f>
      </c>
      <c r="BL7" s="433"/>
      <c r="BM7" s="433"/>
      <c r="BN7" s="526">
        <f>'売上原価'!BN8</f>
      </c>
      <c r="BO7" s="526"/>
      <c r="BP7" s="527"/>
      <c r="BQ7" s="436">
        <f>'売上原価'!BQ8</f>
        <v>0</v>
      </c>
      <c r="BR7" s="437"/>
      <c r="BS7" s="437"/>
      <c r="BT7" s="437"/>
      <c r="BU7" s="437"/>
      <c r="BV7" s="433">
        <f>'売上原価'!BV8</f>
      </c>
      <c r="BW7" s="433"/>
      <c r="BX7" s="433"/>
      <c r="BY7" s="526">
        <f>'売上原価'!BY8</f>
      </c>
      <c r="BZ7" s="526"/>
      <c r="CA7" s="527"/>
      <c r="CB7" s="436">
        <f>'売上原価'!CB8</f>
        <v>0</v>
      </c>
      <c r="CC7" s="437"/>
      <c r="CD7" s="437"/>
      <c r="CE7" s="437"/>
      <c r="CF7" s="437"/>
      <c r="CG7" s="433">
        <f>'売上原価'!CG8</f>
      </c>
      <c r="CH7" s="433"/>
      <c r="CI7" s="433"/>
      <c r="CJ7" s="526">
        <f>'売上原価'!CJ8</f>
      </c>
      <c r="CK7" s="526"/>
      <c r="CL7" s="527"/>
      <c r="CM7" s="16"/>
      <c r="CN7" s="16"/>
    </row>
    <row r="8" spans="1:92" ht="13.5">
      <c r="A8" s="533" t="s">
        <v>22</v>
      </c>
      <c r="B8" s="533"/>
      <c r="C8" s="468" t="s">
        <v>34</v>
      </c>
      <c r="D8" s="468"/>
      <c r="E8" s="468"/>
      <c r="F8" s="468"/>
      <c r="G8" s="468"/>
      <c r="H8" s="468"/>
      <c r="I8" s="437">
        <f>'売上原価'!I9</f>
        <v>0</v>
      </c>
      <c r="J8" s="437"/>
      <c r="K8" s="437"/>
      <c r="L8" s="437"/>
      <c r="M8" s="437"/>
      <c r="N8" s="437">
        <f>'売上原価'!N9</f>
        <v>0</v>
      </c>
      <c r="O8" s="437"/>
      <c r="P8" s="437"/>
      <c r="Q8" s="437"/>
      <c r="R8" s="437"/>
      <c r="S8" s="433">
        <f>'売上原価'!S9</f>
      </c>
      <c r="T8" s="433"/>
      <c r="U8" s="433"/>
      <c r="V8" s="526">
        <f>'売上原価'!V9</f>
      </c>
      <c r="W8" s="526"/>
      <c r="X8" s="526"/>
      <c r="Y8" s="437">
        <f>'売上原価'!Y9</f>
        <v>0</v>
      </c>
      <c r="Z8" s="437"/>
      <c r="AA8" s="437"/>
      <c r="AB8" s="437"/>
      <c r="AC8" s="437"/>
      <c r="AD8" s="433">
        <f>'売上原価'!AD9</f>
      </c>
      <c r="AE8" s="433"/>
      <c r="AF8" s="433"/>
      <c r="AG8" s="526">
        <f>'売上原価'!AG9</f>
      </c>
      <c r="AH8" s="526"/>
      <c r="AI8" s="532"/>
      <c r="AJ8" s="436">
        <f>'売上原価'!AJ9</f>
        <v>0</v>
      </c>
      <c r="AK8" s="437"/>
      <c r="AL8" s="437"/>
      <c r="AM8" s="437"/>
      <c r="AN8" s="437"/>
      <c r="AO8" s="433">
        <f>'売上原価'!AO9</f>
      </c>
      <c r="AP8" s="433"/>
      <c r="AQ8" s="433"/>
      <c r="AR8" s="526">
        <f>'売上原価'!AR9</f>
      </c>
      <c r="AS8" s="526"/>
      <c r="AT8" s="527"/>
      <c r="AU8" s="436">
        <f>'売上原価'!AU9</f>
        <v>0</v>
      </c>
      <c r="AV8" s="437"/>
      <c r="AW8" s="437"/>
      <c r="AX8" s="437"/>
      <c r="AY8" s="437"/>
      <c r="AZ8" s="433">
        <f>'売上原価'!AZ9</f>
      </c>
      <c r="BA8" s="433"/>
      <c r="BB8" s="433"/>
      <c r="BC8" s="526">
        <f>'売上原価'!BC9</f>
      </c>
      <c r="BD8" s="526"/>
      <c r="BE8" s="527"/>
      <c r="BF8" s="436">
        <f>'売上原価'!BF9</f>
        <v>0</v>
      </c>
      <c r="BG8" s="437"/>
      <c r="BH8" s="437"/>
      <c r="BI8" s="437"/>
      <c r="BJ8" s="437"/>
      <c r="BK8" s="433">
        <f>'売上原価'!BK9</f>
      </c>
      <c r="BL8" s="433"/>
      <c r="BM8" s="433"/>
      <c r="BN8" s="526">
        <f>'売上原価'!BN9</f>
      </c>
      <c r="BO8" s="526"/>
      <c r="BP8" s="527"/>
      <c r="BQ8" s="436">
        <f>'売上原価'!BQ9</f>
        <v>0</v>
      </c>
      <c r="BR8" s="437"/>
      <c r="BS8" s="437"/>
      <c r="BT8" s="437"/>
      <c r="BU8" s="437"/>
      <c r="BV8" s="433">
        <f>'売上原価'!BV9</f>
      </c>
      <c r="BW8" s="433"/>
      <c r="BX8" s="433"/>
      <c r="BY8" s="526">
        <f>'売上原価'!BY9</f>
      </c>
      <c r="BZ8" s="526"/>
      <c r="CA8" s="527"/>
      <c r="CB8" s="436">
        <f>'売上原価'!CB9</f>
        <v>0</v>
      </c>
      <c r="CC8" s="437"/>
      <c r="CD8" s="437"/>
      <c r="CE8" s="437"/>
      <c r="CF8" s="437"/>
      <c r="CG8" s="433">
        <f>'売上原価'!CG9</f>
      </c>
      <c r="CH8" s="433"/>
      <c r="CI8" s="433"/>
      <c r="CJ8" s="526">
        <f>'売上原価'!CJ9</f>
      </c>
      <c r="CK8" s="526"/>
      <c r="CL8" s="527"/>
      <c r="CM8" s="16"/>
      <c r="CN8" s="16"/>
    </row>
    <row r="9" spans="1:92" ht="13.5">
      <c r="A9" s="533"/>
      <c r="B9" s="533"/>
      <c r="C9" s="468" t="s">
        <v>33</v>
      </c>
      <c r="D9" s="468"/>
      <c r="E9" s="468"/>
      <c r="F9" s="468"/>
      <c r="G9" s="468"/>
      <c r="H9" s="468"/>
      <c r="I9" s="437">
        <f>'売上原価'!I10</f>
        <v>0</v>
      </c>
      <c r="J9" s="437"/>
      <c r="K9" s="437"/>
      <c r="L9" s="437"/>
      <c r="M9" s="437"/>
      <c r="N9" s="437">
        <f>'売上原価'!N10</f>
        <v>0</v>
      </c>
      <c r="O9" s="437"/>
      <c r="P9" s="437"/>
      <c r="Q9" s="437"/>
      <c r="R9" s="437"/>
      <c r="S9" s="433">
        <f>'売上原価'!S10</f>
      </c>
      <c r="T9" s="433"/>
      <c r="U9" s="433"/>
      <c r="V9" s="526">
        <f>'売上原価'!V10</f>
      </c>
      <c r="W9" s="526"/>
      <c r="X9" s="526"/>
      <c r="Y9" s="437">
        <f>'売上原価'!Y10</f>
        <v>0</v>
      </c>
      <c r="Z9" s="437"/>
      <c r="AA9" s="437"/>
      <c r="AB9" s="437"/>
      <c r="AC9" s="437"/>
      <c r="AD9" s="433">
        <f>'売上原価'!AD10</f>
      </c>
      <c r="AE9" s="433"/>
      <c r="AF9" s="433"/>
      <c r="AG9" s="526">
        <f>'売上原価'!AG10</f>
      </c>
      <c r="AH9" s="526"/>
      <c r="AI9" s="532"/>
      <c r="AJ9" s="436">
        <f>'売上原価'!AJ10</f>
        <v>0</v>
      </c>
      <c r="AK9" s="437"/>
      <c r="AL9" s="437"/>
      <c r="AM9" s="437"/>
      <c r="AN9" s="437"/>
      <c r="AO9" s="433">
        <f>'売上原価'!AO10</f>
      </c>
      <c r="AP9" s="433"/>
      <c r="AQ9" s="433"/>
      <c r="AR9" s="526">
        <f>'売上原価'!AR10</f>
      </c>
      <c r="AS9" s="526"/>
      <c r="AT9" s="527"/>
      <c r="AU9" s="436">
        <f>'売上原価'!AU10</f>
        <v>0</v>
      </c>
      <c r="AV9" s="437"/>
      <c r="AW9" s="437"/>
      <c r="AX9" s="437"/>
      <c r="AY9" s="437"/>
      <c r="AZ9" s="433">
        <f>'売上原価'!AZ10</f>
      </c>
      <c r="BA9" s="433"/>
      <c r="BB9" s="433"/>
      <c r="BC9" s="526">
        <f>'売上原価'!BC10</f>
      </c>
      <c r="BD9" s="526"/>
      <c r="BE9" s="527"/>
      <c r="BF9" s="436">
        <f>'売上原価'!BF10</f>
        <v>0</v>
      </c>
      <c r="BG9" s="437"/>
      <c r="BH9" s="437"/>
      <c r="BI9" s="437"/>
      <c r="BJ9" s="437"/>
      <c r="BK9" s="433">
        <f>'売上原価'!BK10</f>
      </c>
      <c r="BL9" s="433"/>
      <c r="BM9" s="433"/>
      <c r="BN9" s="526">
        <f>'売上原価'!BN10</f>
      </c>
      <c r="BO9" s="526"/>
      <c r="BP9" s="527"/>
      <c r="BQ9" s="436">
        <f>'売上原価'!BQ10</f>
        <v>0</v>
      </c>
      <c r="BR9" s="437"/>
      <c r="BS9" s="437"/>
      <c r="BT9" s="437"/>
      <c r="BU9" s="437"/>
      <c r="BV9" s="433">
        <f>'売上原価'!BV10</f>
      </c>
      <c r="BW9" s="433"/>
      <c r="BX9" s="433"/>
      <c r="BY9" s="526">
        <f>'売上原価'!BY10</f>
      </c>
      <c r="BZ9" s="526"/>
      <c r="CA9" s="527"/>
      <c r="CB9" s="436">
        <f>'売上原価'!CB10</f>
        <v>0</v>
      </c>
      <c r="CC9" s="437"/>
      <c r="CD9" s="437"/>
      <c r="CE9" s="437"/>
      <c r="CF9" s="437"/>
      <c r="CG9" s="433">
        <f>'売上原価'!CG10</f>
      </c>
      <c r="CH9" s="433"/>
      <c r="CI9" s="433"/>
      <c r="CJ9" s="526">
        <f>'売上原価'!CJ10</f>
      </c>
      <c r="CK9" s="526"/>
      <c r="CL9" s="527"/>
      <c r="CM9" s="16"/>
      <c r="CN9" s="16"/>
    </row>
    <row r="10" spans="1:92" ht="13.5">
      <c r="A10" s="533"/>
      <c r="B10" s="533"/>
      <c r="C10" s="468" t="s">
        <v>32</v>
      </c>
      <c r="D10" s="468"/>
      <c r="E10" s="468"/>
      <c r="F10" s="468"/>
      <c r="G10" s="468"/>
      <c r="H10" s="468"/>
      <c r="I10" s="437">
        <f>'売上原価'!I11</f>
        <v>0</v>
      </c>
      <c r="J10" s="437"/>
      <c r="K10" s="437"/>
      <c r="L10" s="437"/>
      <c r="M10" s="437"/>
      <c r="N10" s="437">
        <f>'売上原価'!N11</f>
        <v>0</v>
      </c>
      <c r="O10" s="437"/>
      <c r="P10" s="437"/>
      <c r="Q10" s="437"/>
      <c r="R10" s="437"/>
      <c r="S10" s="433">
        <f>'売上原価'!S11</f>
      </c>
      <c r="T10" s="433"/>
      <c r="U10" s="433"/>
      <c r="V10" s="526">
        <f>'売上原価'!V11</f>
      </c>
      <c r="W10" s="526"/>
      <c r="X10" s="526"/>
      <c r="Y10" s="437">
        <f>'売上原価'!Y11</f>
        <v>0</v>
      </c>
      <c r="Z10" s="437"/>
      <c r="AA10" s="437"/>
      <c r="AB10" s="437"/>
      <c r="AC10" s="437"/>
      <c r="AD10" s="433">
        <f>'売上原価'!AD11</f>
      </c>
      <c r="AE10" s="433"/>
      <c r="AF10" s="433"/>
      <c r="AG10" s="526">
        <f>'売上原価'!AG11</f>
      </c>
      <c r="AH10" s="526"/>
      <c r="AI10" s="532"/>
      <c r="AJ10" s="436">
        <f>'売上原価'!AJ11</f>
        <v>0</v>
      </c>
      <c r="AK10" s="437"/>
      <c r="AL10" s="437"/>
      <c r="AM10" s="437"/>
      <c r="AN10" s="437"/>
      <c r="AO10" s="433">
        <f>'売上原価'!AO11</f>
      </c>
      <c r="AP10" s="433"/>
      <c r="AQ10" s="433"/>
      <c r="AR10" s="526">
        <f>'売上原価'!AR11</f>
      </c>
      <c r="AS10" s="526"/>
      <c r="AT10" s="527"/>
      <c r="AU10" s="436">
        <f>'売上原価'!AU11</f>
        <v>0</v>
      </c>
      <c r="AV10" s="437"/>
      <c r="AW10" s="437"/>
      <c r="AX10" s="437"/>
      <c r="AY10" s="437"/>
      <c r="AZ10" s="433">
        <f>'売上原価'!AZ11</f>
      </c>
      <c r="BA10" s="433"/>
      <c r="BB10" s="433"/>
      <c r="BC10" s="526">
        <f>'売上原価'!BC11</f>
      </c>
      <c r="BD10" s="526"/>
      <c r="BE10" s="527"/>
      <c r="BF10" s="436">
        <f>'売上原価'!BF11</f>
        <v>0</v>
      </c>
      <c r="BG10" s="437"/>
      <c r="BH10" s="437"/>
      <c r="BI10" s="437"/>
      <c r="BJ10" s="437"/>
      <c r="BK10" s="433">
        <f>'売上原価'!BK11</f>
      </c>
      <c r="BL10" s="433"/>
      <c r="BM10" s="433"/>
      <c r="BN10" s="526">
        <f>'売上原価'!BN11</f>
      </c>
      <c r="BO10" s="526"/>
      <c r="BP10" s="527"/>
      <c r="BQ10" s="436">
        <f>'売上原価'!BQ11</f>
        <v>0</v>
      </c>
      <c r="BR10" s="437"/>
      <c r="BS10" s="437"/>
      <c r="BT10" s="437"/>
      <c r="BU10" s="437"/>
      <c r="BV10" s="433">
        <f>'売上原価'!BV11</f>
      </c>
      <c r="BW10" s="433"/>
      <c r="BX10" s="433"/>
      <c r="BY10" s="526">
        <f>'売上原価'!BY11</f>
      </c>
      <c r="BZ10" s="526"/>
      <c r="CA10" s="527"/>
      <c r="CB10" s="436">
        <f>'売上原価'!CB11</f>
        <v>0</v>
      </c>
      <c r="CC10" s="437"/>
      <c r="CD10" s="437"/>
      <c r="CE10" s="437"/>
      <c r="CF10" s="437"/>
      <c r="CG10" s="433">
        <f>'売上原価'!CG11</f>
      </c>
      <c r="CH10" s="433"/>
      <c r="CI10" s="433"/>
      <c r="CJ10" s="526">
        <f>'売上原価'!CJ11</f>
      </c>
      <c r="CK10" s="526"/>
      <c r="CL10" s="527"/>
      <c r="CM10" s="16"/>
      <c r="CN10" s="16"/>
    </row>
    <row r="11" spans="1:92" ht="13.5">
      <c r="A11" s="533"/>
      <c r="B11" s="533"/>
      <c r="C11" s="468" t="s">
        <v>59</v>
      </c>
      <c r="D11" s="468"/>
      <c r="E11" s="468"/>
      <c r="F11" s="468"/>
      <c r="G11" s="468"/>
      <c r="H11" s="468"/>
      <c r="I11" s="437">
        <f>'売上原価'!I12</f>
        <v>0</v>
      </c>
      <c r="J11" s="437"/>
      <c r="K11" s="437"/>
      <c r="L11" s="437"/>
      <c r="M11" s="437"/>
      <c r="N11" s="437">
        <f>'売上原価'!N12</f>
        <v>0</v>
      </c>
      <c r="O11" s="437"/>
      <c r="P11" s="437"/>
      <c r="Q11" s="437"/>
      <c r="R11" s="437"/>
      <c r="S11" s="433">
        <f>'売上原価'!S12</f>
      </c>
      <c r="T11" s="433"/>
      <c r="U11" s="433"/>
      <c r="V11" s="526">
        <f>'売上原価'!V12</f>
      </c>
      <c r="W11" s="526"/>
      <c r="X11" s="526"/>
      <c r="Y11" s="437">
        <f>'売上原価'!Y12</f>
        <v>0</v>
      </c>
      <c r="Z11" s="437"/>
      <c r="AA11" s="437"/>
      <c r="AB11" s="437"/>
      <c r="AC11" s="437"/>
      <c r="AD11" s="433">
        <f>'売上原価'!AD12</f>
      </c>
      <c r="AE11" s="433"/>
      <c r="AF11" s="433"/>
      <c r="AG11" s="526">
        <f>'売上原価'!AG12</f>
      </c>
      <c r="AH11" s="526"/>
      <c r="AI11" s="532"/>
      <c r="AJ11" s="436">
        <f>'売上原価'!AJ12</f>
        <v>0</v>
      </c>
      <c r="AK11" s="437"/>
      <c r="AL11" s="437"/>
      <c r="AM11" s="437"/>
      <c r="AN11" s="437"/>
      <c r="AO11" s="433">
        <f>'売上原価'!AO12</f>
      </c>
      <c r="AP11" s="433"/>
      <c r="AQ11" s="433"/>
      <c r="AR11" s="526">
        <f>'売上原価'!AR12</f>
      </c>
      <c r="AS11" s="526"/>
      <c r="AT11" s="527"/>
      <c r="AU11" s="436">
        <f>'売上原価'!AU12</f>
        <v>0</v>
      </c>
      <c r="AV11" s="437"/>
      <c r="AW11" s="437"/>
      <c r="AX11" s="437"/>
      <c r="AY11" s="437"/>
      <c r="AZ11" s="433">
        <f>'売上原価'!AZ12</f>
      </c>
      <c r="BA11" s="433"/>
      <c r="BB11" s="433"/>
      <c r="BC11" s="526">
        <f>'売上原価'!BC12</f>
      </c>
      <c r="BD11" s="526"/>
      <c r="BE11" s="527"/>
      <c r="BF11" s="436">
        <f>'売上原価'!BF12</f>
        <v>0</v>
      </c>
      <c r="BG11" s="437"/>
      <c r="BH11" s="437"/>
      <c r="BI11" s="437"/>
      <c r="BJ11" s="437"/>
      <c r="BK11" s="433">
        <f>'売上原価'!BK12</f>
      </c>
      <c r="BL11" s="433"/>
      <c r="BM11" s="433"/>
      <c r="BN11" s="526">
        <f>'売上原価'!BN12</f>
      </c>
      <c r="BO11" s="526"/>
      <c r="BP11" s="527"/>
      <c r="BQ11" s="436">
        <f>'売上原価'!BQ12</f>
        <v>0</v>
      </c>
      <c r="BR11" s="437"/>
      <c r="BS11" s="437"/>
      <c r="BT11" s="437"/>
      <c r="BU11" s="437"/>
      <c r="BV11" s="433">
        <f>'売上原価'!BV12</f>
      </c>
      <c r="BW11" s="433"/>
      <c r="BX11" s="433"/>
      <c r="BY11" s="526">
        <f>'売上原価'!BY12</f>
      </c>
      <c r="BZ11" s="526"/>
      <c r="CA11" s="527"/>
      <c r="CB11" s="436">
        <f>'売上原価'!CB12</f>
        <v>0</v>
      </c>
      <c r="CC11" s="437"/>
      <c r="CD11" s="437"/>
      <c r="CE11" s="437"/>
      <c r="CF11" s="437"/>
      <c r="CG11" s="433">
        <f>'売上原価'!CG12</f>
      </c>
      <c r="CH11" s="433"/>
      <c r="CI11" s="433"/>
      <c r="CJ11" s="526">
        <f>'売上原価'!CJ12</f>
      </c>
      <c r="CK11" s="526"/>
      <c r="CL11" s="527"/>
      <c r="CM11" s="16"/>
      <c r="CN11" s="16"/>
    </row>
    <row r="12" spans="1:92" ht="13.5">
      <c r="A12" s="533"/>
      <c r="B12" s="533"/>
      <c r="C12" s="468" t="s">
        <v>36</v>
      </c>
      <c r="D12" s="468"/>
      <c r="E12" s="468"/>
      <c r="F12" s="468"/>
      <c r="G12" s="468"/>
      <c r="H12" s="468"/>
      <c r="I12" s="437">
        <f>'売上原価'!I13</f>
        <v>0</v>
      </c>
      <c r="J12" s="437"/>
      <c r="K12" s="437"/>
      <c r="L12" s="437"/>
      <c r="M12" s="437"/>
      <c r="N12" s="437">
        <f>'売上原価'!N13</f>
        <v>0</v>
      </c>
      <c r="O12" s="437"/>
      <c r="P12" s="437"/>
      <c r="Q12" s="437"/>
      <c r="R12" s="437"/>
      <c r="S12" s="433">
        <f>'売上原価'!S13</f>
      </c>
      <c r="T12" s="433"/>
      <c r="U12" s="433"/>
      <c r="V12" s="526">
        <f>'売上原価'!V13</f>
      </c>
      <c r="W12" s="526"/>
      <c r="X12" s="526"/>
      <c r="Y12" s="437">
        <f>'売上原価'!Y13</f>
        <v>0</v>
      </c>
      <c r="Z12" s="437"/>
      <c r="AA12" s="437"/>
      <c r="AB12" s="437"/>
      <c r="AC12" s="437"/>
      <c r="AD12" s="433">
        <f>'売上原価'!AD13</f>
      </c>
      <c r="AE12" s="433"/>
      <c r="AF12" s="433"/>
      <c r="AG12" s="526">
        <f>'売上原価'!AG13</f>
      </c>
      <c r="AH12" s="526"/>
      <c r="AI12" s="532"/>
      <c r="AJ12" s="436">
        <f>'売上原価'!AJ13</f>
        <v>0</v>
      </c>
      <c r="AK12" s="437"/>
      <c r="AL12" s="437"/>
      <c r="AM12" s="437"/>
      <c r="AN12" s="437"/>
      <c r="AO12" s="433">
        <f>'売上原価'!AO13</f>
      </c>
      <c r="AP12" s="433"/>
      <c r="AQ12" s="433"/>
      <c r="AR12" s="526">
        <f>'売上原価'!AR13</f>
      </c>
      <c r="AS12" s="526"/>
      <c r="AT12" s="527"/>
      <c r="AU12" s="436">
        <f>'売上原価'!AU13</f>
        <v>0</v>
      </c>
      <c r="AV12" s="437"/>
      <c r="AW12" s="437"/>
      <c r="AX12" s="437"/>
      <c r="AY12" s="437"/>
      <c r="AZ12" s="433">
        <f>'売上原価'!AZ13</f>
      </c>
      <c r="BA12" s="433"/>
      <c r="BB12" s="433"/>
      <c r="BC12" s="526">
        <f>'売上原価'!BC13</f>
      </c>
      <c r="BD12" s="526"/>
      <c r="BE12" s="527"/>
      <c r="BF12" s="436">
        <f>'売上原価'!BF13</f>
        <v>0</v>
      </c>
      <c r="BG12" s="437"/>
      <c r="BH12" s="437"/>
      <c r="BI12" s="437"/>
      <c r="BJ12" s="437"/>
      <c r="BK12" s="433">
        <f>'売上原価'!BK13</f>
      </c>
      <c r="BL12" s="433"/>
      <c r="BM12" s="433"/>
      <c r="BN12" s="526">
        <f>'売上原価'!BN13</f>
      </c>
      <c r="BO12" s="526"/>
      <c r="BP12" s="527"/>
      <c r="BQ12" s="436">
        <f>'売上原価'!BQ13</f>
        <v>0</v>
      </c>
      <c r="BR12" s="437"/>
      <c r="BS12" s="437"/>
      <c r="BT12" s="437"/>
      <c r="BU12" s="437"/>
      <c r="BV12" s="433">
        <f>'売上原価'!BV13</f>
      </c>
      <c r="BW12" s="433"/>
      <c r="BX12" s="433"/>
      <c r="BY12" s="526">
        <f>'売上原価'!BY13</f>
      </c>
      <c r="BZ12" s="526"/>
      <c r="CA12" s="527"/>
      <c r="CB12" s="436">
        <f>'売上原価'!CB13</f>
        <v>0</v>
      </c>
      <c r="CC12" s="437"/>
      <c r="CD12" s="437"/>
      <c r="CE12" s="437"/>
      <c r="CF12" s="437"/>
      <c r="CG12" s="433">
        <f>'売上原価'!CG13</f>
      </c>
      <c r="CH12" s="433"/>
      <c r="CI12" s="433"/>
      <c r="CJ12" s="526">
        <f>'売上原価'!CJ13</f>
      </c>
      <c r="CK12" s="526"/>
      <c r="CL12" s="527"/>
      <c r="CM12" s="16"/>
      <c r="CN12" s="16"/>
    </row>
    <row r="13" spans="1:92" ht="13.5">
      <c r="A13" s="533"/>
      <c r="B13" s="533"/>
      <c r="C13" s="468" t="s">
        <v>35</v>
      </c>
      <c r="D13" s="468"/>
      <c r="E13" s="468"/>
      <c r="F13" s="468"/>
      <c r="G13" s="468"/>
      <c r="H13" s="468"/>
      <c r="I13" s="437">
        <f>'売上原価'!I14</f>
        <v>0</v>
      </c>
      <c r="J13" s="437"/>
      <c r="K13" s="437"/>
      <c r="L13" s="437"/>
      <c r="M13" s="437"/>
      <c r="N13" s="437">
        <f>'売上原価'!N14</f>
        <v>0</v>
      </c>
      <c r="O13" s="437"/>
      <c r="P13" s="437"/>
      <c r="Q13" s="437"/>
      <c r="R13" s="437"/>
      <c r="S13" s="433">
        <f>'売上原価'!S14</f>
      </c>
      <c r="T13" s="433"/>
      <c r="U13" s="433"/>
      <c r="V13" s="526">
        <f>'売上原価'!V14</f>
      </c>
      <c r="W13" s="526"/>
      <c r="X13" s="526"/>
      <c r="Y13" s="437">
        <f>'売上原価'!Y14</f>
        <v>0</v>
      </c>
      <c r="Z13" s="437"/>
      <c r="AA13" s="437"/>
      <c r="AB13" s="437"/>
      <c r="AC13" s="437"/>
      <c r="AD13" s="433">
        <f>'売上原価'!AD14</f>
      </c>
      <c r="AE13" s="433"/>
      <c r="AF13" s="433"/>
      <c r="AG13" s="526">
        <f>'売上原価'!AG14</f>
      </c>
      <c r="AH13" s="526"/>
      <c r="AI13" s="532"/>
      <c r="AJ13" s="436">
        <f>'売上原価'!AJ14</f>
        <v>0</v>
      </c>
      <c r="AK13" s="437"/>
      <c r="AL13" s="437"/>
      <c r="AM13" s="437"/>
      <c r="AN13" s="437"/>
      <c r="AO13" s="433">
        <f>'売上原価'!AO14</f>
      </c>
      <c r="AP13" s="433"/>
      <c r="AQ13" s="433"/>
      <c r="AR13" s="526">
        <f>'売上原価'!AR14</f>
      </c>
      <c r="AS13" s="526"/>
      <c r="AT13" s="527"/>
      <c r="AU13" s="436">
        <f>'売上原価'!AU14</f>
        <v>0</v>
      </c>
      <c r="AV13" s="437"/>
      <c r="AW13" s="437"/>
      <c r="AX13" s="437"/>
      <c r="AY13" s="437"/>
      <c r="AZ13" s="433">
        <f>'売上原価'!AZ14</f>
      </c>
      <c r="BA13" s="433"/>
      <c r="BB13" s="433"/>
      <c r="BC13" s="526">
        <f>'売上原価'!BC14</f>
      </c>
      <c r="BD13" s="526"/>
      <c r="BE13" s="527"/>
      <c r="BF13" s="436">
        <f>'売上原価'!BF14</f>
        <v>0</v>
      </c>
      <c r="BG13" s="437"/>
      <c r="BH13" s="437"/>
      <c r="BI13" s="437"/>
      <c r="BJ13" s="437"/>
      <c r="BK13" s="433">
        <f>'売上原価'!BK14</f>
      </c>
      <c r="BL13" s="433"/>
      <c r="BM13" s="433"/>
      <c r="BN13" s="526">
        <f>'売上原価'!BN14</f>
      </c>
      <c r="BO13" s="526"/>
      <c r="BP13" s="527"/>
      <c r="BQ13" s="436">
        <f>'売上原価'!BQ14</f>
        <v>0</v>
      </c>
      <c r="BR13" s="437"/>
      <c r="BS13" s="437"/>
      <c r="BT13" s="437"/>
      <c r="BU13" s="437"/>
      <c r="BV13" s="433">
        <f>'売上原価'!BV14</f>
      </c>
      <c r="BW13" s="433"/>
      <c r="BX13" s="433"/>
      <c r="BY13" s="526">
        <f>'売上原価'!BY14</f>
      </c>
      <c r="BZ13" s="526"/>
      <c r="CA13" s="527"/>
      <c r="CB13" s="436">
        <f>'売上原価'!CB14</f>
        <v>0</v>
      </c>
      <c r="CC13" s="437"/>
      <c r="CD13" s="437"/>
      <c r="CE13" s="437"/>
      <c r="CF13" s="437"/>
      <c r="CG13" s="433">
        <f>'売上原価'!CG14</f>
      </c>
      <c r="CH13" s="433"/>
      <c r="CI13" s="433"/>
      <c r="CJ13" s="526">
        <f>'売上原価'!CJ14</f>
      </c>
      <c r="CK13" s="526"/>
      <c r="CL13" s="527"/>
      <c r="CM13" s="16"/>
      <c r="CN13" s="16"/>
    </row>
    <row r="14" spans="1:92" ht="13.5">
      <c r="A14" s="533"/>
      <c r="B14" s="533"/>
      <c r="C14" s="555" t="s">
        <v>38</v>
      </c>
      <c r="D14" s="556"/>
      <c r="E14" s="556"/>
      <c r="F14" s="556"/>
      <c r="G14" s="556"/>
      <c r="H14" s="557"/>
      <c r="I14" s="437">
        <f>'売上原価'!I15</f>
        <v>0</v>
      </c>
      <c r="J14" s="437"/>
      <c r="K14" s="437"/>
      <c r="L14" s="437"/>
      <c r="M14" s="437"/>
      <c r="N14" s="437">
        <f>'売上原価'!N15</f>
        <v>0</v>
      </c>
      <c r="O14" s="437"/>
      <c r="P14" s="437"/>
      <c r="Q14" s="437"/>
      <c r="R14" s="437"/>
      <c r="S14" s="433">
        <f>'売上原価'!S15</f>
      </c>
      <c r="T14" s="433"/>
      <c r="U14" s="433"/>
      <c r="V14" s="526">
        <f>'売上原価'!V15</f>
      </c>
      <c r="W14" s="526"/>
      <c r="X14" s="526"/>
      <c r="Y14" s="437">
        <f>'売上原価'!Y15</f>
        <v>0</v>
      </c>
      <c r="Z14" s="437"/>
      <c r="AA14" s="437"/>
      <c r="AB14" s="437"/>
      <c r="AC14" s="437"/>
      <c r="AD14" s="433">
        <f>'売上原価'!AD15</f>
      </c>
      <c r="AE14" s="433"/>
      <c r="AF14" s="433"/>
      <c r="AG14" s="526">
        <f>'売上原価'!AG15</f>
      </c>
      <c r="AH14" s="526"/>
      <c r="AI14" s="532"/>
      <c r="AJ14" s="436">
        <f>'売上原価'!AJ15</f>
        <v>0</v>
      </c>
      <c r="AK14" s="437"/>
      <c r="AL14" s="437"/>
      <c r="AM14" s="437"/>
      <c r="AN14" s="437"/>
      <c r="AO14" s="433">
        <f>'売上原価'!AO15</f>
      </c>
      <c r="AP14" s="433"/>
      <c r="AQ14" s="433"/>
      <c r="AR14" s="526">
        <f>'売上原価'!AR15</f>
      </c>
      <c r="AS14" s="526"/>
      <c r="AT14" s="527"/>
      <c r="AU14" s="436">
        <f>'売上原価'!AU15</f>
        <v>0</v>
      </c>
      <c r="AV14" s="437"/>
      <c r="AW14" s="437"/>
      <c r="AX14" s="437"/>
      <c r="AY14" s="437"/>
      <c r="AZ14" s="433">
        <f>'売上原価'!AZ15</f>
      </c>
      <c r="BA14" s="433"/>
      <c r="BB14" s="433"/>
      <c r="BC14" s="526">
        <f>'売上原価'!BC15</f>
      </c>
      <c r="BD14" s="526"/>
      <c r="BE14" s="527"/>
      <c r="BF14" s="436">
        <f>'売上原価'!BF15</f>
        <v>0</v>
      </c>
      <c r="BG14" s="437"/>
      <c r="BH14" s="437"/>
      <c r="BI14" s="437"/>
      <c r="BJ14" s="437"/>
      <c r="BK14" s="433">
        <f>'売上原価'!BK15</f>
      </c>
      <c r="BL14" s="433"/>
      <c r="BM14" s="433"/>
      <c r="BN14" s="526">
        <f>'売上原価'!BN15</f>
      </c>
      <c r="BO14" s="526"/>
      <c r="BP14" s="527"/>
      <c r="BQ14" s="436">
        <f>'売上原価'!BQ15</f>
        <v>0</v>
      </c>
      <c r="BR14" s="437"/>
      <c r="BS14" s="437"/>
      <c r="BT14" s="437"/>
      <c r="BU14" s="437"/>
      <c r="BV14" s="433">
        <f>'売上原価'!BV15</f>
      </c>
      <c r="BW14" s="433"/>
      <c r="BX14" s="433"/>
      <c r="BY14" s="526">
        <f>'売上原価'!BY15</f>
      </c>
      <c r="BZ14" s="526"/>
      <c r="CA14" s="527"/>
      <c r="CB14" s="436">
        <f>'売上原価'!CB15</f>
        <v>0</v>
      </c>
      <c r="CC14" s="437"/>
      <c r="CD14" s="437"/>
      <c r="CE14" s="437"/>
      <c r="CF14" s="437"/>
      <c r="CG14" s="433">
        <f>'売上原価'!CG15</f>
      </c>
      <c r="CH14" s="433"/>
      <c r="CI14" s="433"/>
      <c r="CJ14" s="526">
        <f>'売上原価'!CJ15</f>
      </c>
      <c r="CK14" s="526"/>
      <c r="CL14" s="527"/>
      <c r="CM14" s="16"/>
      <c r="CN14" s="16"/>
    </row>
    <row r="15" spans="1:92" ht="13.5">
      <c r="A15" s="533"/>
      <c r="B15" s="533"/>
      <c r="C15" s="554">
        <f>'売上原価'!D16</f>
        <v>0</v>
      </c>
      <c r="D15" s="554"/>
      <c r="E15" s="554"/>
      <c r="F15" s="554"/>
      <c r="G15" s="554"/>
      <c r="H15" s="554"/>
      <c r="I15" s="437">
        <f>'売上原価'!I16</f>
        <v>0</v>
      </c>
      <c r="J15" s="437"/>
      <c r="K15" s="437"/>
      <c r="L15" s="437"/>
      <c r="M15" s="437"/>
      <c r="N15" s="437">
        <f>'売上原価'!N16</f>
        <v>0</v>
      </c>
      <c r="O15" s="437"/>
      <c r="P15" s="437"/>
      <c r="Q15" s="437"/>
      <c r="R15" s="437"/>
      <c r="S15" s="433">
        <f>'売上原価'!S16</f>
      </c>
      <c r="T15" s="433"/>
      <c r="U15" s="433"/>
      <c r="V15" s="526">
        <f>'売上原価'!V16</f>
      </c>
      <c r="W15" s="526"/>
      <c r="X15" s="526"/>
      <c r="Y15" s="437">
        <f>'売上原価'!Y16</f>
        <v>0</v>
      </c>
      <c r="Z15" s="437"/>
      <c r="AA15" s="437"/>
      <c r="AB15" s="437"/>
      <c r="AC15" s="437"/>
      <c r="AD15" s="433">
        <f>'売上原価'!AD16</f>
      </c>
      <c r="AE15" s="433"/>
      <c r="AF15" s="433"/>
      <c r="AG15" s="526">
        <f>'売上原価'!AG16</f>
      </c>
      <c r="AH15" s="526"/>
      <c r="AI15" s="532"/>
      <c r="AJ15" s="436">
        <f>'売上原価'!AJ16</f>
        <v>0</v>
      </c>
      <c r="AK15" s="437"/>
      <c r="AL15" s="437"/>
      <c r="AM15" s="437"/>
      <c r="AN15" s="437"/>
      <c r="AO15" s="433">
        <f>'売上原価'!AO16</f>
      </c>
      <c r="AP15" s="433"/>
      <c r="AQ15" s="433"/>
      <c r="AR15" s="526">
        <f>'売上原価'!AR16</f>
      </c>
      <c r="AS15" s="526"/>
      <c r="AT15" s="527"/>
      <c r="AU15" s="436">
        <f>'売上原価'!AU16</f>
        <v>0</v>
      </c>
      <c r="AV15" s="437"/>
      <c r="AW15" s="437"/>
      <c r="AX15" s="437"/>
      <c r="AY15" s="437"/>
      <c r="AZ15" s="433">
        <f>'売上原価'!AZ16</f>
      </c>
      <c r="BA15" s="433"/>
      <c r="BB15" s="433"/>
      <c r="BC15" s="526">
        <f>'売上原価'!BC16</f>
      </c>
      <c r="BD15" s="526"/>
      <c r="BE15" s="527"/>
      <c r="BF15" s="436">
        <f>'売上原価'!BF16</f>
        <v>0</v>
      </c>
      <c r="BG15" s="437"/>
      <c r="BH15" s="437"/>
      <c r="BI15" s="437"/>
      <c r="BJ15" s="437"/>
      <c r="BK15" s="433">
        <f>'売上原価'!BK16</f>
      </c>
      <c r="BL15" s="433"/>
      <c r="BM15" s="433"/>
      <c r="BN15" s="526">
        <f>'売上原価'!BN16</f>
      </c>
      <c r="BO15" s="526"/>
      <c r="BP15" s="527"/>
      <c r="BQ15" s="436">
        <f>'売上原価'!BQ16</f>
        <v>0</v>
      </c>
      <c r="BR15" s="437"/>
      <c r="BS15" s="437"/>
      <c r="BT15" s="437"/>
      <c r="BU15" s="437"/>
      <c r="BV15" s="433">
        <f>'売上原価'!BV16</f>
      </c>
      <c r="BW15" s="433"/>
      <c r="BX15" s="433"/>
      <c r="BY15" s="526">
        <f>'売上原価'!BY16</f>
      </c>
      <c r="BZ15" s="526"/>
      <c r="CA15" s="527"/>
      <c r="CB15" s="436">
        <f>'売上原価'!CB16</f>
        <v>0</v>
      </c>
      <c r="CC15" s="437"/>
      <c r="CD15" s="437"/>
      <c r="CE15" s="437"/>
      <c r="CF15" s="437"/>
      <c r="CG15" s="433">
        <f>'売上原価'!CG16</f>
      </c>
      <c r="CH15" s="433"/>
      <c r="CI15" s="433"/>
      <c r="CJ15" s="526">
        <f>'売上原価'!CJ16</f>
      </c>
      <c r="CK15" s="526"/>
      <c r="CL15" s="527"/>
      <c r="CM15" s="16"/>
      <c r="CN15" s="16"/>
    </row>
    <row r="16" spans="1:92" ht="13.5">
      <c r="A16" s="533"/>
      <c r="B16" s="533"/>
      <c r="C16" s="554">
        <f>'売上原価'!D17</f>
        <v>0</v>
      </c>
      <c r="D16" s="554"/>
      <c r="E16" s="554"/>
      <c r="F16" s="554"/>
      <c r="G16" s="554"/>
      <c r="H16" s="554"/>
      <c r="I16" s="437">
        <f>'売上原価'!I17</f>
        <v>0</v>
      </c>
      <c r="J16" s="437"/>
      <c r="K16" s="437"/>
      <c r="L16" s="437"/>
      <c r="M16" s="437"/>
      <c r="N16" s="437">
        <f>'売上原価'!N17</f>
        <v>0</v>
      </c>
      <c r="O16" s="437"/>
      <c r="P16" s="437"/>
      <c r="Q16" s="437"/>
      <c r="R16" s="437"/>
      <c r="S16" s="433">
        <f>'売上原価'!S17</f>
      </c>
      <c r="T16" s="433"/>
      <c r="U16" s="433"/>
      <c r="V16" s="526">
        <f>'売上原価'!V17</f>
      </c>
      <c r="W16" s="526"/>
      <c r="X16" s="526"/>
      <c r="Y16" s="437">
        <f>'売上原価'!Y17</f>
        <v>0</v>
      </c>
      <c r="Z16" s="437"/>
      <c r="AA16" s="437"/>
      <c r="AB16" s="437"/>
      <c r="AC16" s="437"/>
      <c r="AD16" s="433">
        <f>'売上原価'!AD17</f>
      </c>
      <c r="AE16" s="433"/>
      <c r="AF16" s="433"/>
      <c r="AG16" s="526">
        <f>'売上原価'!AG17</f>
      </c>
      <c r="AH16" s="526"/>
      <c r="AI16" s="532"/>
      <c r="AJ16" s="436">
        <f>'売上原価'!AJ17</f>
        <v>0</v>
      </c>
      <c r="AK16" s="437"/>
      <c r="AL16" s="437"/>
      <c r="AM16" s="437"/>
      <c r="AN16" s="437"/>
      <c r="AO16" s="433">
        <f>'売上原価'!AO17</f>
      </c>
      <c r="AP16" s="433"/>
      <c r="AQ16" s="433"/>
      <c r="AR16" s="526">
        <f>'売上原価'!AR17</f>
      </c>
      <c r="AS16" s="526"/>
      <c r="AT16" s="527"/>
      <c r="AU16" s="436">
        <f>'売上原価'!AU17</f>
        <v>0</v>
      </c>
      <c r="AV16" s="437"/>
      <c r="AW16" s="437"/>
      <c r="AX16" s="437"/>
      <c r="AY16" s="437"/>
      <c r="AZ16" s="433">
        <f>'売上原価'!AZ17</f>
      </c>
      <c r="BA16" s="433"/>
      <c r="BB16" s="433"/>
      <c r="BC16" s="526">
        <f>'売上原価'!BC17</f>
      </c>
      <c r="BD16" s="526"/>
      <c r="BE16" s="527"/>
      <c r="BF16" s="436">
        <f>'売上原価'!BF17</f>
        <v>0</v>
      </c>
      <c r="BG16" s="437"/>
      <c r="BH16" s="437"/>
      <c r="BI16" s="437"/>
      <c r="BJ16" s="437"/>
      <c r="BK16" s="433">
        <f>'売上原価'!BK17</f>
      </c>
      <c r="BL16" s="433"/>
      <c r="BM16" s="433"/>
      <c r="BN16" s="526">
        <f>'売上原価'!BN17</f>
      </c>
      <c r="BO16" s="526"/>
      <c r="BP16" s="527"/>
      <c r="BQ16" s="436">
        <f>'売上原価'!BQ17</f>
        <v>0</v>
      </c>
      <c r="BR16" s="437"/>
      <c r="BS16" s="437"/>
      <c r="BT16" s="437"/>
      <c r="BU16" s="437"/>
      <c r="BV16" s="433">
        <f>'売上原価'!BV17</f>
      </c>
      <c r="BW16" s="433"/>
      <c r="BX16" s="433"/>
      <c r="BY16" s="526">
        <f>'売上原価'!BY17</f>
      </c>
      <c r="BZ16" s="526"/>
      <c r="CA16" s="527"/>
      <c r="CB16" s="436">
        <f>'売上原価'!CB17</f>
        <v>0</v>
      </c>
      <c r="CC16" s="437"/>
      <c r="CD16" s="437"/>
      <c r="CE16" s="437"/>
      <c r="CF16" s="437"/>
      <c r="CG16" s="433">
        <f>'売上原価'!CG17</f>
      </c>
      <c r="CH16" s="433"/>
      <c r="CI16" s="433"/>
      <c r="CJ16" s="526">
        <f>'売上原価'!CJ17</f>
      </c>
      <c r="CK16" s="526"/>
      <c r="CL16" s="527"/>
      <c r="CM16" s="16"/>
      <c r="CN16" s="16"/>
    </row>
    <row r="17" spans="1:92" ht="13.5">
      <c r="A17" s="533"/>
      <c r="B17" s="533"/>
      <c r="C17" s="441" t="s">
        <v>57</v>
      </c>
      <c r="D17" s="441"/>
      <c r="E17" s="441"/>
      <c r="F17" s="441"/>
      <c r="G17" s="441"/>
      <c r="H17" s="441"/>
      <c r="I17" s="437">
        <f>'売上原価'!I18</f>
        <v>0</v>
      </c>
      <c r="J17" s="437"/>
      <c r="K17" s="437"/>
      <c r="L17" s="437"/>
      <c r="M17" s="437"/>
      <c r="N17" s="437">
        <f>'売上原価'!N18</f>
        <v>0</v>
      </c>
      <c r="O17" s="437"/>
      <c r="P17" s="437"/>
      <c r="Q17" s="437"/>
      <c r="R17" s="437"/>
      <c r="S17" s="433">
        <f>'売上原価'!S18</f>
      </c>
      <c r="T17" s="433"/>
      <c r="U17" s="433"/>
      <c r="V17" s="526">
        <f>'売上原価'!V18</f>
      </c>
      <c r="W17" s="526"/>
      <c r="X17" s="526"/>
      <c r="Y17" s="437">
        <f>'売上原価'!Y18</f>
        <v>0</v>
      </c>
      <c r="Z17" s="437"/>
      <c r="AA17" s="437"/>
      <c r="AB17" s="437"/>
      <c r="AC17" s="437"/>
      <c r="AD17" s="433">
        <f>'売上原価'!AD18</f>
      </c>
      <c r="AE17" s="433"/>
      <c r="AF17" s="433"/>
      <c r="AG17" s="526">
        <f>'売上原価'!AG18</f>
      </c>
      <c r="AH17" s="526"/>
      <c r="AI17" s="532"/>
      <c r="AJ17" s="436">
        <f>'売上原価'!AJ18</f>
        <v>0</v>
      </c>
      <c r="AK17" s="437"/>
      <c r="AL17" s="437"/>
      <c r="AM17" s="437"/>
      <c r="AN17" s="437"/>
      <c r="AO17" s="433">
        <f>'売上原価'!AO18</f>
      </c>
      <c r="AP17" s="433"/>
      <c r="AQ17" s="433"/>
      <c r="AR17" s="526">
        <f>'売上原価'!AR18</f>
      </c>
      <c r="AS17" s="526"/>
      <c r="AT17" s="527"/>
      <c r="AU17" s="436">
        <f>'売上原価'!AU18</f>
        <v>0</v>
      </c>
      <c r="AV17" s="437"/>
      <c r="AW17" s="437"/>
      <c r="AX17" s="437"/>
      <c r="AY17" s="437"/>
      <c r="AZ17" s="433">
        <f>'売上原価'!AZ18</f>
      </c>
      <c r="BA17" s="433"/>
      <c r="BB17" s="433"/>
      <c r="BC17" s="526">
        <f>'売上原価'!BC18</f>
      </c>
      <c r="BD17" s="526"/>
      <c r="BE17" s="527"/>
      <c r="BF17" s="436">
        <f>'売上原価'!BF18</f>
        <v>0</v>
      </c>
      <c r="BG17" s="437"/>
      <c r="BH17" s="437"/>
      <c r="BI17" s="437"/>
      <c r="BJ17" s="437"/>
      <c r="BK17" s="433">
        <f>'売上原価'!BK18</f>
      </c>
      <c r="BL17" s="433"/>
      <c r="BM17" s="433"/>
      <c r="BN17" s="526">
        <f>'売上原価'!BN18</f>
      </c>
      <c r="BO17" s="526"/>
      <c r="BP17" s="527"/>
      <c r="BQ17" s="436">
        <f>'売上原価'!BQ18</f>
        <v>0</v>
      </c>
      <c r="BR17" s="437"/>
      <c r="BS17" s="437"/>
      <c r="BT17" s="437"/>
      <c r="BU17" s="437"/>
      <c r="BV17" s="433">
        <f>'売上原価'!BV18</f>
      </c>
      <c r="BW17" s="433"/>
      <c r="BX17" s="433"/>
      <c r="BY17" s="526">
        <f>'売上原価'!BY18</f>
      </c>
      <c r="BZ17" s="526"/>
      <c r="CA17" s="527"/>
      <c r="CB17" s="436">
        <f>'売上原価'!CB18</f>
        <v>0</v>
      </c>
      <c r="CC17" s="437"/>
      <c r="CD17" s="437"/>
      <c r="CE17" s="437"/>
      <c r="CF17" s="437"/>
      <c r="CG17" s="433">
        <f>'売上原価'!CG18</f>
      </c>
      <c r="CH17" s="433"/>
      <c r="CI17" s="433"/>
      <c r="CJ17" s="526">
        <f>'売上原価'!CJ18</f>
      </c>
      <c r="CK17" s="526"/>
      <c r="CL17" s="527"/>
      <c r="CM17" s="16"/>
      <c r="CN17" s="16"/>
    </row>
    <row r="18" spans="1:92" ht="14.25" thickBot="1">
      <c r="A18" s="534"/>
      <c r="B18" s="534"/>
      <c r="C18" s="558" t="s">
        <v>58</v>
      </c>
      <c r="D18" s="558"/>
      <c r="E18" s="558"/>
      <c r="F18" s="558"/>
      <c r="G18" s="558"/>
      <c r="H18" s="558"/>
      <c r="I18" s="521">
        <f>'売上原価'!I19</f>
        <v>0</v>
      </c>
      <c r="J18" s="521"/>
      <c r="K18" s="521"/>
      <c r="L18" s="521"/>
      <c r="M18" s="521"/>
      <c r="N18" s="521">
        <f>'売上原価'!N19</f>
        <v>0</v>
      </c>
      <c r="O18" s="521"/>
      <c r="P18" s="521"/>
      <c r="Q18" s="521"/>
      <c r="R18" s="521"/>
      <c r="S18" s="522">
        <f>'売上原価'!S19</f>
      </c>
      <c r="T18" s="522"/>
      <c r="U18" s="522"/>
      <c r="V18" s="523">
        <f>'売上原価'!V19</f>
      </c>
      <c r="W18" s="523"/>
      <c r="X18" s="523"/>
      <c r="Y18" s="521">
        <f>'売上原価'!Y19</f>
        <v>0</v>
      </c>
      <c r="Z18" s="521"/>
      <c r="AA18" s="521"/>
      <c r="AB18" s="521"/>
      <c r="AC18" s="521"/>
      <c r="AD18" s="522">
        <f>'売上原価'!AD19</f>
      </c>
      <c r="AE18" s="522"/>
      <c r="AF18" s="522"/>
      <c r="AG18" s="523">
        <f>'売上原価'!AG19</f>
      </c>
      <c r="AH18" s="523"/>
      <c r="AI18" s="525"/>
      <c r="AJ18" s="520">
        <f>'売上原価'!AJ19</f>
        <v>0</v>
      </c>
      <c r="AK18" s="521"/>
      <c r="AL18" s="521"/>
      <c r="AM18" s="521"/>
      <c r="AN18" s="521"/>
      <c r="AO18" s="522">
        <f>'売上原価'!AO19</f>
      </c>
      <c r="AP18" s="522"/>
      <c r="AQ18" s="522"/>
      <c r="AR18" s="523">
        <f>'売上原価'!AR19</f>
      </c>
      <c r="AS18" s="523"/>
      <c r="AT18" s="524"/>
      <c r="AU18" s="520">
        <f>'売上原価'!AU19</f>
        <v>0</v>
      </c>
      <c r="AV18" s="521"/>
      <c r="AW18" s="521"/>
      <c r="AX18" s="521"/>
      <c r="AY18" s="521"/>
      <c r="AZ18" s="522">
        <f>'売上原価'!AZ19</f>
      </c>
      <c r="BA18" s="522"/>
      <c r="BB18" s="522"/>
      <c r="BC18" s="523">
        <f>'売上原価'!BC19</f>
      </c>
      <c r="BD18" s="523"/>
      <c r="BE18" s="524"/>
      <c r="BF18" s="520">
        <f>'売上原価'!BF19</f>
        <v>0</v>
      </c>
      <c r="BG18" s="521"/>
      <c r="BH18" s="521"/>
      <c r="BI18" s="521"/>
      <c r="BJ18" s="521"/>
      <c r="BK18" s="522">
        <f>'売上原価'!BK19</f>
      </c>
      <c r="BL18" s="522"/>
      <c r="BM18" s="522"/>
      <c r="BN18" s="523">
        <f>'売上原価'!BN19</f>
      </c>
      <c r="BO18" s="523"/>
      <c r="BP18" s="524"/>
      <c r="BQ18" s="520">
        <f>'売上原価'!BQ19</f>
        <v>0</v>
      </c>
      <c r="BR18" s="521"/>
      <c r="BS18" s="521"/>
      <c r="BT18" s="521"/>
      <c r="BU18" s="521"/>
      <c r="BV18" s="522">
        <f>'売上原価'!BV19</f>
      </c>
      <c r="BW18" s="522"/>
      <c r="BX18" s="522"/>
      <c r="BY18" s="523">
        <f>'売上原価'!BY19</f>
      </c>
      <c r="BZ18" s="523"/>
      <c r="CA18" s="524"/>
      <c r="CB18" s="520">
        <f>'売上原価'!CB19</f>
        <v>0</v>
      </c>
      <c r="CC18" s="521"/>
      <c r="CD18" s="521"/>
      <c r="CE18" s="521"/>
      <c r="CF18" s="521"/>
      <c r="CG18" s="522">
        <f>'売上原価'!CG19</f>
      </c>
      <c r="CH18" s="522"/>
      <c r="CI18" s="522"/>
      <c r="CJ18" s="523">
        <f>'売上原価'!CJ19</f>
      </c>
      <c r="CK18" s="523"/>
      <c r="CL18" s="524"/>
      <c r="CM18" s="16"/>
      <c r="CN18" s="16"/>
    </row>
    <row r="19" spans="1:92" ht="14.25" thickBot="1">
      <c r="A19" s="513" t="s">
        <v>37</v>
      </c>
      <c r="B19" s="514"/>
      <c r="C19" s="514"/>
      <c r="D19" s="514"/>
      <c r="E19" s="514"/>
      <c r="F19" s="514"/>
      <c r="G19" s="514"/>
      <c r="H19" s="514"/>
      <c r="I19" s="448">
        <f>'売上原価'!I21</f>
        <v>0</v>
      </c>
      <c r="J19" s="448"/>
      <c r="K19" s="448"/>
      <c r="L19" s="448"/>
      <c r="M19" s="448"/>
      <c r="N19" s="448">
        <f>'売上原価'!N21</f>
        <v>0</v>
      </c>
      <c r="O19" s="448"/>
      <c r="P19" s="448"/>
      <c r="Q19" s="448"/>
      <c r="R19" s="448"/>
      <c r="S19" s="479">
        <f>'売上原価'!S21</f>
      </c>
      <c r="T19" s="479"/>
      <c r="U19" s="479"/>
      <c r="V19" s="480">
        <f>'売上原価'!V21</f>
      </c>
      <c r="W19" s="480"/>
      <c r="X19" s="480"/>
      <c r="Y19" s="448">
        <f>'売上原価'!Y21</f>
        <v>0</v>
      </c>
      <c r="Z19" s="448"/>
      <c r="AA19" s="448"/>
      <c r="AB19" s="448"/>
      <c r="AC19" s="448"/>
      <c r="AD19" s="479">
        <f>'売上原価'!AD21</f>
      </c>
      <c r="AE19" s="479"/>
      <c r="AF19" s="479"/>
      <c r="AG19" s="480">
        <f>'売上原価'!AG21</f>
      </c>
      <c r="AH19" s="480"/>
      <c r="AI19" s="512"/>
      <c r="AJ19" s="447">
        <f>'売上原価'!AJ21</f>
        <v>0</v>
      </c>
      <c r="AK19" s="448"/>
      <c r="AL19" s="448"/>
      <c r="AM19" s="448"/>
      <c r="AN19" s="448"/>
      <c r="AO19" s="479" t="e">
        <f>'売上原価'!AO21</f>
        <v>#DIV/0!</v>
      </c>
      <c r="AP19" s="479"/>
      <c r="AQ19" s="479"/>
      <c r="AR19" s="480">
        <f>'売上原価'!AR21</f>
        <v>0</v>
      </c>
      <c r="AS19" s="480"/>
      <c r="AT19" s="481"/>
      <c r="AU19" s="447">
        <f>'売上原価'!AU21</f>
        <v>0</v>
      </c>
      <c r="AV19" s="448"/>
      <c r="AW19" s="448"/>
      <c r="AX19" s="448"/>
      <c r="AY19" s="448"/>
      <c r="AZ19" s="479" t="e">
        <f>'売上原価'!AZ21</f>
        <v>#DIV/0!</v>
      </c>
      <c r="BA19" s="479"/>
      <c r="BB19" s="479"/>
      <c r="BC19" s="480">
        <f>'売上原価'!BC21</f>
        <v>0</v>
      </c>
      <c r="BD19" s="480"/>
      <c r="BE19" s="481"/>
      <c r="BF19" s="447">
        <f>'売上原価'!BF21</f>
        <v>0</v>
      </c>
      <c r="BG19" s="448"/>
      <c r="BH19" s="448"/>
      <c r="BI19" s="448"/>
      <c r="BJ19" s="448"/>
      <c r="BK19" s="479" t="e">
        <f>'売上原価'!BK21</f>
        <v>#DIV/0!</v>
      </c>
      <c r="BL19" s="479"/>
      <c r="BM19" s="479"/>
      <c r="BN19" s="480">
        <f>'売上原価'!BN21</f>
        <v>0</v>
      </c>
      <c r="BO19" s="480"/>
      <c r="BP19" s="481"/>
      <c r="BQ19" s="447">
        <f>'売上原価'!BQ21</f>
        <v>0</v>
      </c>
      <c r="BR19" s="448"/>
      <c r="BS19" s="448"/>
      <c r="BT19" s="448"/>
      <c r="BU19" s="448"/>
      <c r="BV19" s="479" t="e">
        <f>'売上原価'!BV21</f>
        <v>#DIV/0!</v>
      </c>
      <c r="BW19" s="479"/>
      <c r="BX19" s="479"/>
      <c r="BY19" s="480">
        <f>'売上原価'!BY21</f>
        <v>0</v>
      </c>
      <c r="BZ19" s="480"/>
      <c r="CA19" s="481"/>
      <c r="CB19" s="447">
        <f>'売上原価'!CB21</f>
        <v>0</v>
      </c>
      <c r="CC19" s="448"/>
      <c r="CD19" s="448"/>
      <c r="CE19" s="448"/>
      <c r="CF19" s="448"/>
      <c r="CG19" s="479" t="e">
        <f>'売上原価'!CG21</f>
        <v>#DIV/0!</v>
      </c>
      <c r="CH19" s="479"/>
      <c r="CI19" s="479"/>
      <c r="CJ19" s="480">
        <f>'売上原価'!CJ21</f>
        <v>0</v>
      </c>
      <c r="CK19" s="480"/>
      <c r="CL19" s="481"/>
      <c r="CM19" s="16"/>
      <c r="CN19" s="16"/>
    </row>
    <row r="20" spans="1:92" ht="13.5">
      <c r="A20" s="548" t="s">
        <v>29</v>
      </c>
      <c r="B20" s="548"/>
      <c r="C20" s="548"/>
      <c r="D20" s="548"/>
      <c r="E20" s="548"/>
      <c r="F20" s="548"/>
      <c r="G20" s="548"/>
      <c r="H20" s="548"/>
      <c r="I20" s="543">
        <f>'販売管理費'!I8</f>
        <v>0</v>
      </c>
      <c r="J20" s="543"/>
      <c r="K20" s="543"/>
      <c r="L20" s="543"/>
      <c r="M20" s="544"/>
      <c r="N20" s="543">
        <f>'販売管理費'!N8</f>
        <v>0</v>
      </c>
      <c r="O20" s="543"/>
      <c r="P20" s="543"/>
      <c r="Q20" s="543"/>
      <c r="R20" s="544"/>
      <c r="S20" s="545">
        <f>'販売管理費'!S8</f>
      </c>
      <c r="T20" s="546"/>
      <c r="U20" s="547"/>
      <c r="V20" s="538">
        <f>'販売管理費'!V8</f>
      </c>
      <c r="W20" s="538"/>
      <c r="X20" s="538"/>
      <c r="Y20" s="543">
        <f>'販売管理費'!Y8</f>
        <v>0</v>
      </c>
      <c r="Z20" s="543"/>
      <c r="AA20" s="543"/>
      <c r="AB20" s="543"/>
      <c r="AC20" s="544"/>
      <c r="AD20" s="545">
        <f>'販売管理費'!AD8</f>
      </c>
      <c r="AE20" s="546"/>
      <c r="AF20" s="547"/>
      <c r="AG20" s="538">
        <f>'販売管理費'!AG8</f>
      </c>
      <c r="AH20" s="538"/>
      <c r="AI20" s="567"/>
      <c r="AJ20" s="540">
        <f>'販売管理費'!AJ8</f>
        <v>0</v>
      </c>
      <c r="AK20" s="541"/>
      <c r="AL20" s="541"/>
      <c r="AM20" s="541"/>
      <c r="AN20" s="541"/>
      <c r="AO20" s="542">
        <f>'販売管理費'!AO8</f>
      </c>
      <c r="AP20" s="542"/>
      <c r="AQ20" s="542"/>
      <c r="AR20" s="538">
        <f>'販売管理費'!AR8</f>
      </c>
      <c r="AS20" s="538"/>
      <c r="AT20" s="539"/>
      <c r="AU20" s="540">
        <f>'販売管理費'!AU8</f>
        <v>0</v>
      </c>
      <c r="AV20" s="541"/>
      <c r="AW20" s="541"/>
      <c r="AX20" s="541"/>
      <c r="AY20" s="541"/>
      <c r="AZ20" s="542">
        <f>'販売管理費'!AZ8</f>
      </c>
      <c r="BA20" s="542"/>
      <c r="BB20" s="542"/>
      <c r="BC20" s="538">
        <f>'販売管理費'!BC8</f>
      </c>
      <c r="BD20" s="538"/>
      <c r="BE20" s="539"/>
      <c r="BF20" s="540">
        <f>'販売管理費'!BF8</f>
        <v>0</v>
      </c>
      <c r="BG20" s="541"/>
      <c r="BH20" s="541"/>
      <c r="BI20" s="541"/>
      <c r="BJ20" s="541"/>
      <c r="BK20" s="542">
        <f>'販売管理費'!BK8</f>
      </c>
      <c r="BL20" s="542"/>
      <c r="BM20" s="542"/>
      <c r="BN20" s="538">
        <f>'販売管理費'!BN8</f>
      </c>
      <c r="BO20" s="538"/>
      <c r="BP20" s="539"/>
      <c r="BQ20" s="540">
        <f>'販売管理費'!BQ8</f>
        <v>0</v>
      </c>
      <c r="BR20" s="541"/>
      <c r="BS20" s="541"/>
      <c r="BT20" s="541"/>
      <c r="BU20" s="541"/>
      <c r="BV20" s="542">
        <f>'販売管理費'!BV8</f>
      </c>
      <c r="BW20" s="542"/>
      <c r="BX20" s="542"/>
      <c r="BY20" s="538">
        <f>'販売管理費'!BY8</f>
      </c>
      <c r="BZ20" s="538"/>
      <c r="CA20" s="539"/>
      <c r="CB20" s="540">
        <f>'販売管理費'!CB8</f>
        <v>0</v>
      </c>
      <c r="CC20" s="541"/>
      <c r="CD20" s="541"/>
      <c r="CE20" s="541"/>
      <c r="CF20" s="541"/>
      <c r="CG20" s="542">
        <f>'販売管理費'!CG8</f>
      </c>
      <c r="CH20" s="542"/>
      <c r="CI20" s="542"/>
      <c r="CJ20" s="538">
        <f>'販売管理費'!CJ8</f>
      </c>
      <c r="CK20" s="538"/>
      <c r="CL20" s="539"/>
      <c r="CM20" s="16"/>
      <c r="CN20" s="16"/>
    </row>
    <row r="21" spans="1:92" ht="13.5">
      <c r="A21" s="533" t="s">
        <v>22</v>
      </c>
      <c r="B21" s="533"/>
      <c r="C21" s="468" t="s">
        <v>60</v>
      </c>
      <c r="D21" s="468"/>
      <c r="E21" s="468"/>
      <c r="F21" s="468"/>
      <c r="G21" s="468"/>
      <c r="H21" s="468"/>
      <c r="I21" s="470">
        <f>'販売管理費'!I9</f>
        <v>0</v>
      </c>
      <c r="J21" s="470"/>
      <c r="K21" s="470"/>
      <c r="L21" s="470"/>
      <c r="M21" s="471"/>
      <c r="N21" s="470">
        <f>'販売管理費'!N9</f>
        <v>0</v>
      </c>
      <c r="O21" s="470"/>
      <c r="P21" s="470"/>
      <c r="Q21" s="470"/>
      <c r="R21" s="471"/>
      <c r="S21" s="529">
        <f>'販売管理費'!S9</f>
      </c>
      <c r="T21" s="530"/>
      <c r="U21" s="531"/>
      <c r="V21" s="526">
        <f>'販売管理費'!V9</f>
      </c>
      <c r="W21" s="526"/>
      <c r="X21" s="526"/>
      <c r="Y21" s="470">
        <f>'販売管理費'!Y9</f>
        <v>0</v>
      </c>
      <c r="Z21" s="470"/>
      <c r="AA21" s="470"/>
      <c r="AB21" s="470"/>
      <c r="AC21" s="471"/>
      <c r="AD21" s="529">
        <f>'販売管理費'!AD9</f>
      </c>
      <c r="AE21" s="530"/>
      <c r="AF21" s="531"/>
      <c r="AG21" s="526">
        <f>'販売管理費'!AG9</f>
      </c>
      <c r="AH21" s="526"/>
      <c r="AI21" s="532"/>
      <c r="AJ21" s="436">
        <f>'販売管理費'!AJ9</f>
        <v>0</v>
      </c>
      <c r="AK21" s="437"/>
      <c r="AL21" s="437"/>
      <c r="AM21" s="437"/>
      <c r="AN21" s="437"/>
      <c r="AO21" s="433">
        <f>'販売管理費'!AO9</f>
      </c>
      <c r="AP21" s="433"/>
      <c r="AQ21" s="433"/>
      <c r="AR21" s="526">
        <f>'販売管理費'!AR9</f>
      </c>
      <c r="AS21" s="526"/>
      <c r="AT21" s="527"/>
      <c r="AU21" s="436">
        <f>'販売管理費'!AU9</f>
        <v>0</v>
      </c>
      <c r="AV21" s="437"/>
      <c r="AW21" s="437"/>
      <c r="AX21" s="437"/>
      <c r="AY21" s="437"/>
      <c r="AZ21" s="433">
        <f>'販売管理費'!AZ9</f>
      </c>
      <c r="BA21" s="433"/>
      <c r="BB21" s="433"/>
      <c r="BC21" s="526">
        <f>'販売管理費'!BC9</f>
      </c>
      <c r="BD21" s="526"/>
      <c r="BE21" s="527"/>
      <c r="BF21" s="436">
        <f>'販売管理費'!BF9</f>
        <v>0</v>
      </c>
      <c r="BG21" s="437"/>
      <c r="BH21" s="437"/>
      <c r="BI21" s="437"/>
      <c r="BJ21" s="437"/>
      <c r="BK21" s="433">
        <f>'販売管理費'!BK9</f>
      </c>
      <c r="BL21" s="433"/>
      <c r="BM21" s="433"/>
      <c r="BN21" s="526">
        <f>'販売管理費'!BN9</f>
      </c>
      <c r="BO21" s="526"/>
      <c r="BP21" s="527"/>
      <c r="BQ21" s="436">
        <f>'販売管理費'!BQ9</f>
        <v>0</v>
      </c>
      <c r="BR21" s="437"/>
      <c r="BS21" s="437"/>
      <c r="BT21" s="437"/>
      <c r="BU21" s="437"/>
      <c r="BV21" s="433">
        <f>'販売管理費'!BV9</f>
      </c>
      <c r="BW21" s="433"/>
      <c r="BX21" s="433"/>
      <c r="BY21" s="526">
        <f>'販売管理費'!BY9</f>
      </c>
      <c r="BZ21" s="526"/>
      <c r="CA21" s="527"/>
      <c r="CB21" s="436">
        <f>'販売管理費'!CB9</f>
        <v>0</v>
      </c>
      <c r="CC21" s="437"/>
      <c r="CD21" s="437"/>
      <c r="CE21" s="437"/>
      <c r="CF21" s="437"/>
      <c r="CG21" s="433">
        <f>'販売管理費'!CG9</f>
      </c>
      <c r="CH21" s="433"/>
      <c r="CI21" s="433"/>
      <c r="CJ21" s="526">
        <f>'販売管理費'!CJ9</f>
      </c>
      <c r="CK21" s="526"/>
      <c r="CL21" s="527"/>
      <c r="CM21" s="16"/>
      <c r="CN21" s="16"/>
    </row>
    <row r="22" spans="1:92" ht="13.5">
      <c r="A22" s="533"/>
      <c r="B22" s="533"/>
      <c r="C22" s="468" t="s">
        <v>61</v>
      </c>
      <c r="D22" s="468"/>
      <c r="E22" s="468"/>
      <c r="F22" s="468"/>
      <c r="G22" s="468"/>
      <c r="H22" s="468"/>
      <c r="I22" s="470">
        <f>'販売管理費'!I10</f>
        <v>0</v>
      </c>
      <c r="J22" s="470"/>
      <c r="K22" s="470"/>
      <c r="L22" s="470"/>
      <c r="M22" s="471"/>
      <c r="N22" s="470">
        <f>'販売管理費'!N10</f>
        <v>0</v>
      </c>
      <c r="O22" s="470"/>
      <c r="P22" s="470"/>
      <c r="Q22" s="470"/>
      <c r="R22" s="471"/>
      <c r="S22" s="529">
        <f>'販売管理費'!S10</f>
      </c>
      <c r="T22" s="530"/>
      <c r="U22" s="531"/>
      <c r="V22" s="526">
        <f>'販売管理費'!V10</f>
      </c>
      <c r="W22" s="526"/>
      <c r="X22" s="526"/>
      <c r="Y22" s="470">
        <f>'販売管理費'!Y10</f>
        <v>0</v>
      </c>
      <c r="Z22" s="470"/>
      <c r="AA22" s="470"/>
      <c r="AB22" s="470"/>
      <c r="AC22" s="471"/>
      <c r="AD22" s="529">
        <f>'販売管理費'!AD10</f>
      </c>
      <c r="AE22" s="530"/>
      <c r="AF22" s="531"/>
      <c r="AG22" s="526">
        <f>'販売管理費'!AG10</f>
      </c>
      <c r="AH22" s="526"/>
      <c r="AI22" s="532"/>
      <c r="AJ22" s="436">
        <f>'販売管理費'!AJ10</f>
        <v>0</v>
      </c>
      <c r="AK22" s="437"/>
      <c r="AL22" s="437"/>
      <c r="AM22" s="437"/>
      <c r="AN22" s="437"/>
      <c r="AO22" s="433">
        <f>'販売管理費'!AO10</f>
      </c>
      <c r="AP22" s="433"/>
      <c r="AQ22" s="433"/>
      <c r="AR22" s="526">
        <f>'販売管理費'!AR10</f>
      </c>
      <c r="AS22" s="526"/>
      <c r="AT22" s="527"/>
      <c r="AU22" s="436">
        <f>'販売管理費'!AU10</f>
        <v>0</v>
      </c>
      <c r="AV22" s="437"/>
      <c r="AW22" s="437"/>
      <c r="AX22" s="437"/>
      <c r="AY22" s="437"/>
      <c r="AZ22" s="433">
        <f>'販売管理費'!AZ10</f>
      </c>
      <c r="BA22" s="433"/>
      <c r="BB22" s="433"/>
      <c r="BC22" s="526">
        <f>'販売管理費'!BC10</f>
      </c>
      <c r="BD22" s="526"/>
      <c r="BE22" s="527"/>
      <c r="BF22" s="436">
        <f>'販売管理費'!BF10</f>
        <v>0</v>
      </c>
      <c r="BG22" s="437"/>
      <c r="BH22" s="437"/>
      <c r="BI22" s="437"/>
      <c r="BJ22" s="437"/>
      <c r="BK22" s="433">
        <f>'販売管理費'!BK10</f>
      </c>
      <c r="BL22" s="433"/>
      <c r="BM22" s="433"/>
      <c r="BN22" s="526">
        <f>'販売管理費'!BN10</f>
      </c>
      <c r="BO22" s="526"/>
      <c r="BP22" s="527"/>
      <c r="BQ22" s="436">
        <f>'販売管理費'!BQ10</f>
        <v>0</v>
      </c>
      <c r="BR22" s="437"/>
      <c r="BS22" s="437"/>
      <c r="BT22" s="437"/>
      <c r="BU22" s="437"/>
      <c r="BV22" s="433">
        <f>'販売管理費'!BV10</f>
      </c>
      <c r="BW22" s="433"/>
      <c r="BX22" s="433"/>
      <c r="BY22" s="526">
        <f>'販売管理費'!BY10</f>
      </c>
      <c r="BZ22" s="526"/>
      <c r="CA22" s="527"/>
      <c r="CB22" s="436">
        <f>'販売管理費'!CB10</f>
        <v>0</v>
      </c>
      <c r="CC22" s="437"/>
      <c r="CD22" s="437"/>
      <c r="CE22" s="437"/>
      <c r="CF22" s="437"/>
      <c r="CG22" s="433">
        <f>'販売管理費'!CG10</f>
      </c>
      <c r="CH22" s="433"/>
      <c r="CI22" s="433"/>
      <c r="CJ22" s="526">
        <f>'販売管理費'!CJ10</f>
      </c>
      <c r="CK22" s="526"/>
      <c r="CL22" s="527"/>
      <c r="CM22" s="16"/>
      <c r="CN22" s="16"/>
    </row>
    <row r="23" spans="1:92" ht="13.5">
      <c r="A23" s="533"/>
      <c r="B23" s="533"/>
      <c r="C23" s="468" t="s">
        <v>261</v>
      </c>
      <c r="D23" s="468"/>
      <c r="E23" s="468"/>
      <c r="F23" s="468"/>
      <c r="G23" s="468"/>
      <c r="H23" s="468"/>
      <c r="I23" s="470">
        <f>'販売管理費'!I11</f>
        <v>0</v>
      </c>
      <c r="J23" s="470"/>
      <c r="K23" s="470"/>
      <c r="L23" s="470"/>
      <c r="M23" s="471"/>
      <c r="N23" s="470">
        <f>'販売管理費'!N11</f>
        <v>0</v>
      </c>
      <c r="O23" s="470"/>
      <c r="P23" s="470"/>
      <c r="Q23" s="470"/>
      <c r="R23" s="471"/>
      <c r="S23" s="529">
        <f>'販売管理費'!S11</f>
      </c>
      <c r="T23" s="530"/>
      <c r="U23" s="531"/>
      <c r="V23" s="526">
        <f>'販売管理費'!V11</f>
      </c>
      <c r="W23" s="526"/>
      <c r="X23" s="526"/>
      <c r="Y23" s="470">
        <f>'販売管理費'!Y11</f>
        <v>0</v>
      </c>
      <c r="Z23" s="470"/>
      <c r="AA23" s="470"/>
      <c r="AB23" s="470"/>
      <c r="AC23" s="471"/>
      <c r="AD23" s="529">
        <f>'販売管理費'!AD11</f>
      </c>
      <c r="AE23" s="530"/>
      <c r="AF23" s="531"/>
      <c r="AG23" s="526">
        <f>'販売管理費'!AG11</f>
      </c>
      <c r="AH23" s="526"/>
      <c r="AI23" s="532"/>
      <c r="AJ23" s="436">
        <f>'販売管理費'!AJ11</f>
        <v>0</v>
      </c>
      <c r="AK23" s="437"/>
      <c r="AL23" s="437"/>
      <c r="AM23" s="437"/>
      <c r="AN23" s="437"/>
      <c r="AO23" s="433">
        <f>'販売管理費'!AO11</f>
      </c>
      <c r="AP23" s="433"/>
      <c r="AQ23" s="433"/>
      <c r="AR23" s="526">
        <f>'販売管理費'!AR11</f>
      </c>
      <c r="AS23" s="526"/>
      <c r="AT23" s="527"/>
      <c r="AU23" s="436">
        <f>'販売管理費'!AU11</f>
        <v>0</v>
      </c>
      <c r="AV23" s="437"/>
      <c r="AW23" s="437"/>
      <c r="AX23" s="437"/>
      <c r="AY23" s="437"/>
      <c r="AZ23" s="433">
        <f>'販売管理費'!AZ11</f>
      </c>
      <c r="BA23" s="433"/>
      <c r="BB23" s="433"/>
      <c r="BC23" s="526">
        <f>'販売管理費'!BC11</f>
      </c>
      <c r="BD23" s="526"/>
      <c r="BE23" s="527"/>
      <c r="BF23" s="436">
        <f>'販売管理費'!BF11</f>
        <v>0</v>
      </c>
      <c r="BG23" s="437"/>
      <c r="BH23" s="437"/>
      <c r="BI23" s="437"/>
      <c r="BJ23" s="437"/>
      <c r="BK23" s="433">
        <f>'販売管理費'!BK11</f>
      </c>
      <c r="BL23" s="433"/>
      <c r="BM23" s="433"/>
      <c r="BN23" s="526">
        <f>'販売管理費'!BN11</f>
      </c>
      <c r="BO23" s="526"/>
      <c r="BP23" s="527"/>
      <c r="BQ23" s="436">
        <f>'販売管理費'!BQ11</f>
        <v>0</v>
      </c>
      <c r="BR23" s="437"/>
      <c r="BS23" s="437"/>
      <c r="BT23" s="437"/>
      <c r="BU23" s="437"/>
      <c r="BV23" s="433">
        <f>'販売管理費'!BV11</f>
      </c>
      <c r="BW23" s="433"/>
      <c r="BX23" s="433"/>
      <c r="BY23" s="526">
        <f>'販売管理費'!BY11</f>
      </c>
      <c r="BZ23" s="526"/>
      <c r="CA23" s="527"/>
      <c r="CB23" s="436">
        <f>'販売管理費'!CB11</f>
        <v>0</v>
      </c>
      <c r="CC23" s="437"/>
      <c r="CD23" s="437"/>
      <c r="CE23" s="437"/>
      <c r="CF23" s="437"/>
      <c r="CG23" s="433">
        <f>'販売管理費'!CG11</f>
      </c>
      <c r="CH23" s="433"/>
      <c r="CI23" s="433"/>
      <c r="CJ23" s="526">
        <f>'販売管理費'!CJ11</f>
      </c>
      <c r="CK23" s="526"/>
      <c r="CL23" s="527"/>
      <c r="CM23" s="16"/>
      <c r="CN23" s="16"/>
    </row>
    <row r="24" spans="1:92" ht="13.5">
      <c r="A24" s="533"/>
      <c r="B24" s="533"/>
      <c r="C24" s="468" t="s">
        <v>38</v>
      </c>
      <c r="D24" s="468"/>
      <c r="E24" s="468"/>
      <c r="F24" s="468"/>
      <c r="G24" s="468"/>
      <c r="H24" s="468"/>
      <c r="I24" s="552">
        <f>'販売管理費'!I17</f>
        <v>0</v>
      </c>
      <c r="J24" s="552"/>
      <c r="K24" s="552"/>
      <c r="L24" s="552"/>
      <c r="M24" s="553"/>
      <c r="N24" s="552">
        <f>'販売管理費'!N17</f>
        <v>0</v>
      </c>
      <c r="O24" s="552"/>
      <c r="P24" s="552"/>
      <c r="Q24" s="552"/>
      <c r="R24" s="553"/>
      <c r="S24" s="433">
        <f>'販売管理費'!S17</f>
      </c>
      <c r="T24" s="433"/>
      <c r="U24" s="433"/>
      <c r="V24" s="526">
        <f>'販売管理費'!V17</f>
      </c>
      <c r="W24" s="526"/>
      <c r="X24" s="526"/>
      <c r="Y24" s="552">
        <f>'販売管理費'!Y17</f>
        <v>0</v>
      </c>
      <c r="Z24" s="552"/>
      <c r="AA24" s="552"/>
      <c r="AB24" s="552"/>
      <c r="AC24" s="553"/>
      <c r="AD24" s="433">
        <f>'販売管理費'!AD17</f>
      </c>
      <c r="AE24" s="433"/>
      <c r="AF24" s="433"/>
      <c r="AG24" s="526">
        <f>'販売管理費'!AG17</f>
      </c>
      <c r="AH24" s="526"/>
      <c r="AI24" s="532"/>
      <c r="AJ24" s="436">
        <f>'販売管理費'!AJ17</f>
        <v>0</v>
      </c>
      <c r="AK24" s="437"/>
      <c r="AL24" s="437"/>
      <c r="AM24" s="437"/>
      <c r="AN24" s="437"/>
      <c r="AO24" s="433">
        <f>'販売管理費'!AO17</f>
      </c>
      <c r="AP24" s="433"/>
      <c r="AQ24" s="433"/>
      <c r="AR24" s="526">
        <f>'販売管理費'!AR17</f>
      </c>
      <c r="AS24" s="526"/>
      <c r="AT24" s="527"/>
      <c r="AU24" s="436">
        <f>'販売管理費'!AU17</f>
        <v>0</v>
      </c>
      <c r="AV24" s="437"/>
      <c r="AW24" s="437"/>
      <c r="AX24" s="437"/>
      <c r="AY24" s="437"/>
      <c r="AZ24" s="433">
        <f>'販売管理費'!AZ17</f>
      </c>
      <c r="BA24" s="433"/>
      <c r="BB24" s="433"/>
      <c r="BC24" s="526">
        <f>'販売管理費'!BC17</f>
      </c>
      <c r="BD24" s="526"/>
      <c r="BE24" s="527"/>
      <c r="BF24" s="436">
        <f>'販売管理費'!BF17</f>
        <v>0</v>
      </c>
      <c r="BG24" s="437"/>
      <c r="BH24" s="437"/>
      <c r="BI24" s="437"/>
      <c r="BJ24" s="437"/>
      <c r="BK24" s="433">
        <f>'販売管理費'!BK17</f>
      </c>
      <c r="BL24" s="433"/>
      <c r="BM24" s="433"/>
      <c r="BN24" s="526">
        <f>'販売管理費'!BN17</f>
      </c>
      <c r="BO24" s="526"/>
      <c r="BP24" s="527"/>
      <c r="BQ24" s="436">
        <f>'販売管理費'!BQ17</f>
        <v>0</v>
      </c>
      <c r="BR24" s="437"/>
      <c r="BS24" s="437"/>
      <c r="BT24" s="437"/>
      <c r="BU24" s="437"/>
      <c r="BV24" s="433">
        <f>'販売管理費'!BV17</f>
      </c>
      <c r="BW24" s="433"/>
      <c r="BX24" s="433"/>
      <c r="BY24" s="526">
        <f>'販売管理費'!BY17</f>
      </c>
      <c r="BZ24" s="526"/>
      <c r="CA24" s="527"/>
      <c r="CB24" s="436">
        <f>'販売管理費'!CB17</f>
        <v>0</v>
      </c>
      <c r="CC24" s="437"/>
      <c r="CD24" s="437"/>
      <c r="CE24" s="437"/>
      <c r="CF24" s="437"/>
      <c r="CG24" s="433">
        <f>'販売管理費'!CG17</f>
      </c>
      <c r="CH24" s="433"/>
      <c r="CI24" s="433"/>
      <c r="CJ24" s="526">
        <f>'販売管理費'!CJ17</f>
      </c>
      <c r="CK24" s="526"/>
      <c r="CL24" s="527"/>
      <c r="CM24" s="16"/>
      <c r="CN24" s="16"/>
    </row>
    <row r="25" spans="1:92" ht="14.25" thickBot="1">
      <c r="A25" s="534"/>
      <c r="B25" s="534"/>
      <c r="C25" s="528" t="s">
        <v>42</v>
      </c>
      <c r="D25" s="528"/>
      <c r="E25" s="528"/>
      <c r="F25" s="528"/>
      <c r="G25" s="528"/>
      <c r="H25" s="528"/>
      <c r="I25" s="470">
        <f>'販売管理費'!I12+'販売管理費'!I13+'販売管理費'!I14+'販売管理費'!I15+'販売管理費'!I16+'販売管理費'!I18</f>
        <v>0</v>
      </c>
      <c r="J25" s="470"/>
      <c r="K25" s="470"/>
      <c r="L25" s="470"/>
      <c r="M25" s="471"/>
      <c r="N25" s="470">
        <f>'販売管理費'!N12+'販売管理費'!N13+'販売管理費'!N14+'販売管理費'!N15+'販売管理費'!N16+'販売管理費'!N18</f>
        <v>0</v>
      </c>
      <c r="O25" s="470"/>
      <c r="P25" s="470"/>
      <c r="Q25" s="470"/>
      <c r="R25" s="471"/>
      <c r="S25" s="549">
        <f>IF(N25=0,"",N25/N20)</f>
      </c>
      <c r="T25" s="550"/>
      <c r="U25" s="551"/>
      <c r="V25" s="523">
        <f>N25-I25</f>
        <v>0</v>
      </c>
      <c r="W25" s="523"/>
      <c r="X25" s="523"/>
      <c r="Y25" s="470">
        <f>'販売管理費'!Y12+'販売管理費'!Y13+'販売管理費'!Y14+'販売管理費'!Y15+'販売管理費'!Y16+'販売管理費'!Y18</f>
        <v>0</v>
      </c>
      <c r="Z25" s="470"/>
      <c r="AA25" s="470"/>
      <c r="AB25" s="470"/>
      <c r="AC25" s="471"/>
      <c r="AD25" s="522">
        <f>IF(Y25=0,"",Y25/Y20)</f>
      </c>
      <c r="AE25" s="522"/>
      <c r="AF25" s="522"/>
      <c r="AG25" s="523">
        <f>Y25-N25</f>
        <v>0</v>
      </c>
      <c r="AH25" s="523"/>
      <c r="AI25" s="525"/>
      <c r="AJ25" s="520">
        <f>'販売管理費'!AJ12+'販売管理費'!AJ13+'販売管理費'!AJ14+'販売管理費'!AJ15+'販売管理費'!AJ16+'販売管理費'!AJ18</f>
        <v>0</v>
      </c>
      <c r="AK25" s="521"/>
      <c r="AL25" s="521"/>
      <c r="AM25" s="521"/>
      <c r="AN25" s="521"/>
      <c r="AO25" s="522">
        <f>IF(AJ25=0,"",AJ25/AJ20)</f>
      </c>
      <c r="AP25" s="522"/>
      <c r="AQ25" s="522"/>
      <c r="AR25" s="523">
        <f>AJ25-Y25</f>
        <v>0</v>
      </c>
      <c r="AS25" s="523"/>
      <c r="AT25" s="524"/>
      <c r="AU25" s="520">
        <f>'販売管理費'!AU12+'販売管理費'!AU13+'販売管理費'!AU14+'販売管理費'!AU15+'販売管理費'!AU16+'販売管理費'!AU18</f>
        <v>0</v>
      </c>
      <c r="AV25" s="521"/>
      <c r="AW25" s="521"/>
      <c r="AX25" s="521"/>
      <c r="AY25" s="521"/>
      <c r="AZ25" s="522">
        <f>IF(AU25=0,"",AU25/AU20)</f>
      </c>
      <c r="BA25" s="522"/>
      <c r="BB25" s="522"/>
      <c r="BC25" s="523">
        <f>AU25-AJ25</f>
        <v>0</v>
      </c>
      <c r="BD25" s="523"/>
      <c r="BE25" s="524"/>
      <c r="BF25" s="520">
        <f>'販売管理費'!BF12+'販売管理費'!BF13+'販売管理費'!BF14+'販売管理費'!BF15+'販売管理費'!BF16+'販売管理費'!BF18</f>
        <v>0</v>
      </c>
      <c r="BG25" s="521"/>
      <c r="BH25" s="521"/>
      <c r="BI25" s="521"/>
      <c r="BJ25" s="521"/>
      <c r="BK25" s="522">
        <f>IF(BF25=0,"",BF25/BF20)</f>
      </c>
      <c r="BL25" s="522"/>
      <c r="BM25" s="522"/>
      <c r="BN25" s="523">
        <f>BF25-AU25</f>
        <v>0</v>
      </c>
      <c r="BO25" s="523"/>
      <c r="BP25" s="524"/>
      <c r="BQ25" s="520">
        <f>'販売管理費'!BQ12+'販売管理費'!BQ13+'販売管理費'!BQ14+'販売管理費'!BQ15+'販売管理費'!BQ16+'販売管理費'!BQ18</f>
        <v>0</v>
      </c>
      <c r="BR25" s="521"/>
      <c r="BS25" s="521"/>
      <c r="BT25" s="521"/>
      <c r="BU25" s="521"/>
      <c r="BV25" s="522">
        <f>IF(BQ25=0,"",BQ25/BQ20)</f>
      </c>
      <c r="BW25" s="522"/>
      <c r="BX25" s="522"/>
      <c r="BY25" s="523">
        <f>BQ25-BF25</f>
        <v>0</v>
      </c>
      <c r="BZ25" s="523"/>
      <c r="CA25" s="524"/>
      <c r="CB25" s="520">
        <f>'販売管理費'!CB12+'販売管理費'!CB13+'販売管理費'!CB14+'販売管理費'!CB15+'販売管理費'!CB16+'販売管理費'!CB18</f>
        <v>0</v>
      </c>
      <c r="CC25" s="521"/>
      <c r="CD25" s="521"/>
      <c r="CE25" s="521"/>
      <c r="CF25" s="521"/>
      <c r="CG25" s="522">
        <f>IF(CB25=0,"",CB25/CB20)</f>
      </c>
      <c r="CH25" s="522"/>
      <c r="CI25" s="522"/>
      <c r="CJ25" s="523">
        <f>CB25-BQ25</f>
        <v>0</v>
      </c>
      <c r="CK25" s="523"/>
      <c r="CL25" s="524"/>
      <c r="CM25" s="16"/>
      <c r="CN25" s="16"/>
    </row>
    <row r="26" spans="1:92" ht="14.25" thickBot="1">
      <c r="A26" s="513" t="s">
        <v>30</v>
      </c>
      <c r="B26" s="514"/>
      <c r="C26" s="514"/>
      <c r="D26" s="514"/>
      <c r="E26" s="514"/>
      <c r="F26" s="514"/>
      <c r="G26" s="514"/>
      <c r="H26" s="514"/>
      <c r="I26" s="448">
        <f>'販売管理費'!I20</f>
        <v>0</v>
      </c>
      <c r="J26" s="448"/>
      <c r="K26" s="448"/>
      <c r="L26" s="448"/>
      <c r="M26" s="448"/>
      <c r="N26" s="448">
        <f>'販売管理費'!N20</f>
        <v>0</v>
      </c>
      <c r="O26" s="448"/>
      <c r="P26" s="448"/>
      <c r="Q26" s="448"/>
      <c r="R26" s="448"/>
      <c r="S26" s="479">
        <f>'販売管理費'!S20</f>
      </c>
      <c r="T26" s="479"/>
      <c r="U26" s="479"/>
      <c r="V26" s="480">
        <f>'販売管理費'!V20</f>
      </c>
      <c r="W26" s="480"/>
      <c r="X26" s="480"/>
      <c r="Y26" s="448">
        <f>'販売管理費'!Y20</f>
        <v>0</v>
      </c>
      <c r="Z26" s="448"/>
      <c r="AA26" s="448"/>
      <c r="AB26" s="448"/>
      <c r="AC26" s="448"/>
      <c r="AD26" s="479">
        <f>'販売管理費'!AD20</f>
      </c>
      <c r="AE26" s="479"/>
      <c r="AF26" s="479"/>
      <c r="AG26" s="480">
        <f>'販売管理費'!AG20</f>
      </c>
      <c r="AH26" s="480"/>
      <c r="AI26" s="512"/>
      <c r="AJ26" s="447">
        <f>'販売管理費'!AJ20</f>
        <v>0</v>
      </c>
      <c r="AK26" s="448"/>
      <c r="AL26" s="448"/>
      <c r="AM26" s="448"/>
      <c r="AN26" s="448"/>
      <c r="AO26" s="479" t="e">
        <f>'販売管理費'!AO20</f>
        <v>#DIV/0!</v>
      </c>
      <c r="AP26" s="479"/>
      <c r="AQ26" s="479"/>
      <c r="AR26" s="480">
        <f>'販売管理費'!AR20</f>
        <v>0</v>
      </c>
      <c r="AS26" s="480"/>
      <c r="AT26" s="481"/>
      <c r="AU26" s="447">
        <f>'販売管理費'!AU20</f>
        <v>0</v>
      </c>
      <c r="AV26" s="448"/>
      <c r="AW26" s="448"/>
      <c r="AX26" s="448"/>
      <c r="AY26" s="448"/>
      <c r="AZ26" s="479" t="e">
        <f>'販売管理費'!AZ20</f>
        <v>#DIV/0!</v>
      </c>
      <c r="BA26" s="479"/>
      <c r="BB26" s="479"/>
      <c r="BC26" s="480">
        <f>'販売管理費'!BC20</f>
        <v>0</v>
      </c>
      <c r="BD26" s="480"/>
      <c r="BE26" s="481"/>
      <c r="BF26" s="447">
        <f>'販売管理費'!BF20</f>
        <v>0</v>
      </c>
      <c r="BG26" s="448"/>
      <c r="BH26" s="448"/>
      <c r="BI26" s="448"/>
      <c r="BJ26" s="448"/>
      <c r="BK26" s="479" t="e">
        <f>'販売管理費'!BK20</f>
        <v>#DIV/0!</v>
      </c>
      <c r="BL26" s="479"/>
      <c r="BM26" s="479"/>
      <c r="BN26" s="480">
        <f>'販売管理費'!BN20</f>
        <v>0</v>
      </c>
      <c r="BO26" s="480"/>
      <c r="BP26" s="481"/>
      <c r="BQ26" s="447">
        <f>'販売管理費'!BQ20</f>
        <v>0</v>
      </c>
      <c r="BR26" s="448"/>
      <c r="BS26" s="448"/>
      <c r="BT26" s="448"/>
      <c r="BU26" s="448"/>
      <c r="BV26" s="479" t="e">
        <f>'販売管理費'!BV20</f>
        <v>#DIV/0!</v>
      </c>
      <c r="BW26" s="479"/>
      <c r="BX26" s="479"/>
      <c r="BY26" s="480">
        <f>'販売管理費'!BY20</f>
        <v>0</v>
      </c>
      <c r="BZ26" s="480"/>
      <c r="CA26" s="481"/>
      <c r="CB26" s="447">
        <f>'販売管理費'!CB20</f>
        <v>0</v>
      </c>
      <c r="CC26" s="448"/>
      <c r="CD26" s="448"/>
      <c r="CE26" s="448"/>
      <c r="CF26" s="448"/>
      <c r="CG26" s="479" t="e">
        <f>'販売管理費'!CG20</f>
        <v>#DIV/0!</v>
      </c>
      <c r="CH26" s="479"/>
      <c r="CI26" s="479"/>
      <c r="CJ26" s="480">
        <f>'販売管理費'!CJ20</f>
        <v>0</v>
      </c>
      <c r="CK26" s="480"/>
      <c r="CL26" s="481"/>
      <c r="CM26" s="16"/>
      <c r="CN26" s="16"/>
    </row>
    <row r="27" spans="1:92" ht="13.5">
      <c r="A27" s="548" t="s">
        <v>39</v>
      </c>
      <c r="B27" s="548"/>
      <c r="C27" s="548"/>
      <c r="D27" s="548"/>
      <c r="E27" s="548"/>
      <c r="F27" s="548"/>
      <c r="G27" s="548"/>
      <c r="H27" s="548"/>
      <c r="I27" s="543">
        <f>'営業外損益'!I8</f>
        <v>0</v>
      </c>
      <c r="J27" s="543"/>
      <c r="K27" s="543"/>
      <c r="L27" s="543"/>
      <c r="M27" s="544"/>
      <c r="N27" s="543">
        <f>'営業外損益'!N8</f>
        <v>0</v>
      </c>
      <c r="O27" s="543"/>
      <c r="P27" s="543"/>
      <c r="Q27" s="543"/>
      <c r="R27" s="544"/>
      <c r="S27" s="545">
        <f>'営業外損益'!S8</f>
      </c>
      <c r="T27" s="546"/>
      <c r="U27" s="547"/>
      <c r="V27" s="538">
        <f>'営業外損益'!V8</f>
      </c>
      <c r="W27" s="538"/>
      <c r="X27" s="538"/>
      <c r="Y27" s="543">
        <f>'営業外損益'!Y8</f>
        <v>0</v>
      </c>
      <c r="Z27" s="543"/>
      <c r="AA27" s="543"/>
      <c r="AB27" s="543"/>
      <c r="AC27" s="544"/>
      <c r="AD27" s="545">
        <f>'営業外損益'!AD8</f>
      </c>
      <c r="AE27" s="546"/>
      <c r="AF27" s="547"/>
      <c r="AG27" s="538">
        <f>'営業外損益'!AG8</f>
      </c>
      <c r="AH27" s="538"/>
      <c r="AI27" s="567"/>
      <c r="AJ27" s="540">
        <f>'営業外損益'!AJ8</f>
        <v>0</v>
      </c>
      <c r="AK27" s="541"/>
      <c r="AL27" s="541"/>
      <c r="AM27" s="541"/>
      <c r="AN27" s="541"/>
      <c r="AO27" s="542">
        <f>'営業外損益'!AO8</f>
      </c>
      <c r="AP27" s="542"/>
      <c r="AQ27" s="542"/>
      <c r="AR27" s="538">
        <f>'営業外損益'!AR8</f>
      </c>
      <c r="AS27" s="538"/>
      <c r="AT27" s="539"/>
      <c r="AU27" s="540">
        <f>'営業外損益'!AU8</f>
        <v>0</v>
      </c>
      <c r="AV27" s="541"/>
      <c r="AW27" s="541"/>
      <c r="AX27" s="541"/>
      <c r="AY27" s="541"/>
      <c r="AZ27" s="542">
        <f>'営業外損益'!AZ8</f>
      </c>
      <c r="BA27" s="542"/>
      <c r="BB27" s="542"/>
      <c r="BC27" s="538">
        <f>'営業外損益'!BC8</f>
      </c>
      <c r="BD27" s="538"/>
      <c r="BE27" s="539"/>
      <c r="BF27" s="540">
        <f>'営業外損益'!BF8</f>
        <v>0</v>
      </c>
      <c r="BG27" s="541"/>
      <c r="BH27" s="541"/>
      <c r="BI27" s="541"/>
      <c r="BJ27" s="541"/>
      <c r="BK27" s="542">
        <f>'営業外損益'!BK8</f>
      </c>
      <c r="BL27" s="542"/>
      <c r="BM27" s="542"/>
      <c r="BN27" s="538">
        <f>'営業外損益'!BN8</f>
      </c>
      <c r="BO27" s="538"/>
      <c r="BP27" s="539"/>
      <c r="BQ27" s="540">
        <f>'営業外損益'!BQ8</f>
        <v>0</v>
      </c>
      <c r="BR27" s="541"/>
      <c r="BS27" s="541"/>
      <c r="BT27" s="541"/>
      <c r="BU27" s="541"/>
      <c r="BV27" s="542">
        <f>'営業外損益'!BV8</f>
      </c>
      <c r="BW27" s="542"/>
      <c r="BX27" s="542"/>
      <c r="BY27" s="538">
        <f>'営業外損益'!BY8</f>
      </c>
      <c r="BZ27" s="538"/>
      <c r="CA27" s="539"/>
      <c r="CB27" s="540">
        <f>'営業外損益'!CB8</f>
        <v>0</v>
      </c>
      <c r="CC27" s="541"/>
      <c r="CD27" s="541"/>
      <c r="CE27" s="541"/>
      <c r="CF27" s="541"/>
      <c r="CG27" s="542">
        <f>'営業外損益'!CG8</f>
      </c>
      <c r="CH27" s="542"/>
      <c r="CI27" s="542"/>
      <c r="CJ27" s="538">
        <f>'営業外損益'!CJ8</f>
      </c>
      <c r="CK27" s="538"/>
      <c r="CL27" s="539"/>
      <c r="CM27" s="16"/>
      <c r="CN27" s="16"/>
    </row>
    <row r="28" spans="1:92" ht="13.5">
      <c r="A28" s="533" t="s">
        <v>22</v>
      </c>
      <c r="B28" s="533"/>
      <c r="C28" s="434" t="s">
        <v>183</v>
      </c>
      <c r="D28" s="434"/>
      <c r="E28" s="434"/>
      <c r="F28" s="434"/>
      <c r="G28" s="434"/>
      <c r="H28" s="434"/>
      <c r="I28" s="470">
        <f>'営業外損益'!I9</f>
        <v>0</v>
      </c>
      <c r="J28" s="470"/>
      <c r="K28" s="470"/>
      <c r="L28" s="470"/>
      <c r="M28" s="471"/>
      <c r="N28" s="470">
        <f>'営業外損益'!N9</f>
        <v>0</v>
      </c>
      <c r="O28" s="470"/>
      <c r="P28" s="470"/>
      <c r="Q28" s="470"/>
      <c r="R28" s="471"/>
      <c r="S28" s="529">
        <f>'営業外損益'!S9</f>
      </c>
      <c r="T28" s="530"/>
      <c r="U28" s="531"/>
      <c r="V28" s="526">
        <f>'営業外損益'!V9</f>
      </c>
      <c r="W28" s="526"/>
      <c r="X28" s="526"/>
      <c r="Y28" s="470">
        <f>'営業外損益'!Y9</f>
        <v>0</v>
      </c>
      <c r="Z28" s="470"/>
      <c r="AA28" s="470"/>
      <c r="AB28" s="470"/>
      <c r="AC28" s="471"/>
      <c r="AD28" s="529">
        <f>'営業外損益'!AD9</f>
      </c>
      <c r="AE28" s="530"/>
      <c r="AF28" s="531"/>
      <c r="AG28" s="526">
        <f>'営業外損益'!AG9</f>
      </c>
      <c r="AH28" s="526"/>
      <c r="AI28" s="532"/>
      <c r="AJ28" s="436">
        <f>'営業外損益'!AJ9</f>
        <v>0</v>
      </c>
      <c r="AK28" s="437"/>
      <c r="AL28" s="437"/>
      <c r="AM28" s="437"/>
      <c r="AN28" s="437"/>
      <c r="AO28" s="433">
        <f>'営業外損益'!AO9</f>
      </c>
      <c r="AP28" s="433"/>
      <c r="AQ28" s="433"/>
      <c r="AR28" s="526">
        <f>'営業外損益'!AR9</f>
      </c>
      <c r="AS28" s="526"/>
      <c r="AT28" s="527"/>
      <c r="AU28" s="436">
        <f>'営業外損益'!AU9</f>
        <v>0</v>
      </c>
      <c r="AV28" s="437"/>
      <c r="AW28" s="437"/>
      <c r="AX28" s="437"/>
      <c r="AY28" s="437"/>
      <c r="AZ28" s="433">
        <f>'営業外損益'!AZ9</f>
      </c>
      <c r="BA28" s="433"/>
      <c r="BB28" s="433"/>
      <c r="BC28" s="526">
        <f>'営業外損益'!BC9</f>
      </c>
      <c r="BD28" s="526"/>
      <c r="BE28" s="527"/>
      <c r="BF28" s="436">
        <f>'営業外損益'!BF9</f>
        <v>0</v>
      </c>
      <c r="BG28" s="437"/>
      <c r="BH28" s="437"/>
      <c r="BI28" s="437"/>
      <c r="BJ28" s="437"/>
      <c r="BK28" s="433">
        <f>'営業外損益'!BK9</f>
      </c>
      <c r="BL28" s="433"/>
      <c r="BM28" s="433"/>
      <c r="BN28" s="526">
        <f>'営業外損益'!BN9</f>
      </c>
      <c r="BO28" s="526"/>
      <c r="BP28" s="527"/>
      <c r="BQ28" s="436">
        <f>'営業外損益'!BQ9</f>
        <v>0</v>
      </c>
      <c r="BR28" s="437"/>
      <c r="BS28" s="437"/>
      <c r="BT28" s="437"/>
      <c r="BU28" s="437"/>
      <c r="BV28" s="433">
        <f>'営業外損益'!BV9</f>
      </c>
      <c r="BW28" s="433"/>
      <c r="BX28" s="433"/>
      <c r="BY28" s="526">
        <f>'営業外損益'!BY9</f>
      </c>
      <c r="BZ28" s="526"/>
      <c r="CA28" s="527"/>
      <c r="CB28" s="436">
        <f>'営業外損益'!CB9</f>
        <v>0</v>
      </c>
      <c r="CC28" s="437"/>
      <c r="CD28" s="437"/>
      <c r="CE28" s="437"/>
      <c r="CF28" s="437"/>
      <c r="CG28" s="433">
        <f>'営業外損益'!CG9</f>
      </c>
      <c r="CH28" s="433"/>
      <c r="CI28" s="433"/>
      <c r="CJ28" s="526">
        <f>'営業外損益'!CJ9</f>
      </c>
      <c r="CK28" s="526"/>
      <c r="CL28" s="527"/>
      <c r="CM28" s="16"/>
      <c r="CN28" s="16"/>
    </row>
    <row r="29" spans="1:92" ht="13.5">
      <c r="A29" s="533"/>
      <c r="B29" s="533"/>
      <c r="C29" s="535">
        <f>'営業外損益'!C10</f>
        <v>0</v>
      </c>
      <c r="D29" s="536"/>
      <c r="E29" s="536"/>
      <c r="F29" s="536"/>
      <c r="G29" s="536"/>
      <c r="H29" s="537"/>
      <c r="I29" s="470">
        <f>'営業外損益'!I10</f>
        <v>0</v>
      </c>
      <c r="J29" s="470"/>
      <c r="K29" s="470"/>
      <c r="L29" s="470"/>
      <c r="M29" s="471"/>
      <c r="N29" s="470">
        <f>'営業外損益'!N10</f>
        <v>0</v>
      </c>
      <c r="O29" s="470"/>
      <c r="P29" s="470"/>
      <c r="Q29" s="470"/>
      <c r="R29" s="471"/>
      <c r="S29" s="529">
        <f>'営業外損益'!S10</f>
      </c>
      <c r="T29" s="530"/>
      <c r="U29" s="531"/>
      <c r="V29" s="526">
        <f>'営業外損益'!V10</f>
      </c>
      <c r="W29" s="526"/>
      <c r="X29" s="526"/>
      <c r="Y29" s="470">
        <f>'営業外損益'!Y10</f>
        <v>0</v>
      </c>
      <c r="Z29" s="470"/>
      <c r="AA29" s="470"/>
      <c r="AB29" s="470"/>
      <c r="AC29" s="471"/>
      <c r="AD29" s="529">
        <f>'営業外損益'!AD10</f>
      </c>
      <c r="AE29" s="530"/>
      <c r="AF29" s="531"/>
      <c r="AG29" s="526">
        <f>'営業外損益'!AG10</f>
      </c>
      <c r="AH29" s="526"/>
      <c r="AI29" s="532"/>
      <c r="AJ29" s="436">
        <f>'営業外損益'!AJ10</f>
        <v>0</v>
      </c>
      <c r="AK29" s="437"/>
      <c r="AL29" s="437"/>
      <c r="AM29" s="437"/>
      <c r="AN29" s="437"/>
      <c r="AO29" s="433">
        <f>'営業外損益'!AO10</f>
      </c>
      <c r="AP29" s="433"/>
      <c r="AQ29" s="433"/>
      <c r="AR29" s="526">
        <f>'営業外損益'!AR10</f>
      </c>
      <c r="AS29" s="526"/>
      <c r="AT29" s="527"/>
      <c r="AU29" s="436">
        <f>'営業外損益'!AU10</f>
        <v>0</v>
      </c>
      <c r="AV29" s="437"/>
      <c r="AW29" s="437"/>
      <c r="AX29" s="437"/>
      <c r="AY29" s="437"/>
      <c r="AZ29" s="433">
        <f>'営業外損益'!AZ10</f>
      </c>
      <c r="BA29" s="433"/>
      <c r="BB29" s="433"/>
      <c r="BC29" s="526">
        <f>'営業外損益'!BC10</f>
      </c>
      <c r="BD29" s="526"/>
      <c r="BE29" s="527"/>
      <c r="BF29" s="436">
        <f>'営業外損益'!BF10</f>
        <v>0</v>
      </c>
      <c r="BG29" s="437"/>
      <c r="BH29" s="437"/>
      <c r="BI29" s="437"/>
      <c r="BJ29" s="437"/>
      <c r="BK29" s="433">
        <f>'営業外損益'!BK10</f>
      </c>
      <c r="BL29" s="433"/>
      <c r="BM29" s="433"/>
      <c r="BN29" s="526">
        <f>'営業外損益'!BN10</f>
      </c>
      <c r="BO29" s="526"/>
      <c r="BP29" s="527"/>
      <c r="BQ29" s="436">
        <f>'営業外損益'!BQ10</f>
        <v>0</v>
      </c>
      <c r="BR29" s="437"/>
      <c r="BS29" s="437"/>
      <c r="BT29" s="437"/>
      <c r="BU29" s="437"/>
      <c r="BV29" s="433">
        <f>'営業外損益'!BV10</f>
      </c>
      <c r="BW29" s="433"/>
      <c r="BX29" s="433"/>
      <c r="BY29" s="526">
        <f>'営業外損益'!BY10</f>
      </c>
      <c r="BZ29" s="526"/>
      <c r="CA29" s="527"/>
      <c r="CB29" s="436">
        <f>'営業外損益'!CB10</f>
        <v>0</v>
      </c>
      <c r="CC29" s="437"/>
      <c r="CD29" s="437"/>
      <c r="CE29" s="437"/>
      <c r="CF29" s="437"/>
      <c r="CG29" s="433">
        <f>'営業外損益'!CG10</f>
      </c>
      <c r="CH29" s="433"/>
      <c r="CI29" s="433"/>
      <c r="CJ29" s="526">
        <f>'営業外損益'!CJ10</f>
      </c>
      <c r="CK29" s="526"/>
      <c r="CL29" s="527"/>
      <c r="CM29" s="16"/>
      <c r="CN29" s="16"/>
    </row>
    <row r="30" spans="1:92" ht="13.5">
      <c r="A30" s="533"/>
      <c r="B30" s="533"/>
      <c r="C30" s="535">
        <f>'営業外損益'!C11</f>
        <v>0</v>
      </c>
      <c r="D30" s="536"/>
      <c r="E30" s="536"/>
      <c r="F30" s="536"/>
      <c r="G30" s="536"/>
      <c r="H30" s="537"/>
      <c r="I30" s="470">
        <f>'営業外損益'!I11</f>
        <v>0</v>
      </c>
      <c r="J30" s="470"/>
      <c r="K30" s="470"/>
      <c r="L30" s="470"/>
      <c r="M30" s="471"/>
      <c r="N30" s="470">
        <f>'営業外損益'!N11</f>
        <v>0</v>
      </c>
      <c r="O30" s="470"/>
      <c r="P30" s="470"/>
      <c r="Q30" s="470"/>
      <c r="R30" s="471"/>
      <c r="S30" s="529">
        <f>'営業外損益'!S11</f>
      </c>
      <c r="T30" s="530"/>
      <c r="U30" s="531"/>
      <c r="V30" s="526">
        <f>'営業外損益'!V11</f>
      </c>
      <c r="W30" s="526"/>
      <c r="X30" s="526"/>
      <c r="Y30" s="470">
        <f>'営業外損益'!Y11</f>
        <v>0</v>
      </c>
      <c r="Z30" s="470"/>
      <c r="AA30" s="470"/>
      <c r="AB30" s="470"/>
      <c r="AC30" s="471"/>
      <c r="AD30" s="529">
        <f>'営業外損益'!AD11</f>
      </c>
      <c r="AE30" s="530"/>
      <c r="AF30" s="531"/>
      <c r="AG30" s="526">
        <f>'営業外損益'!AG11</f>
      </c>
      <c r="AH30" s="526"/>
      <c r="AI30" s="532"/>
      <c r="AJ30" s="436">
        <f>'営業外損益'!AJ11</f>
        <v>0</v>
      </c>
      <c r="AK30" s="437"/>
      <c r="AL30" s="437"/>
      <c r="AM30" s="437"/>
      <c r="AN30" s="437"/>
      <c r="AO30" s="433">
        <f>'営業外損益'!AO11</f>
      </c>
      <c r="AP30" s="433"/>
      <c r="AQ30" s="433"/>
      <c r="AR30" s="526">
        <f>'営業外損益'!AR11</f>
      </c>
      <c r="AS30" s="526"/>
      <c r="AT30" s="527"/>
      <c r="AU30" s="436">
        <f>'営業外損益'!AU11</f>
        <v>0</v>
      </c>
      <c r="AV30" s="437"/>
      <c r="AW30" s="437"/>
      <c r="AX30" s="437"/>
      <c r="AY30" s="437"/>
      <c r="AZ30" s="433">
        <f>'営業外損益'!AZ11</f>
      </c>
      <c r="BA30" s="433"/>
      <c r="BB30" s="433"/>
      <c r="BC30" s="526">
        <f>'営業外損益'!BC11</f>
      </c>
      <c r="BD30" s="526"/>
      <c r="BE30" s="527"/>
      <c r="BF30" s="436">
        <f>'営業外損益'!BF11</f>
        <v>0</v>
      </c>
      <c r="BG30" s="437"/>
      <c r="BH30" s="437"/>
      <c r="BI30" s="437"/>
      <c r="BJ30" s="437"/>
      <c r="BK30" s="433">
        <f>'営業外損益'!BK11</f>
      </c>
      <c r="BL30" s="433"/>
      <c r="BM30" s="433"/>
      <c r="BN30" s="526">
        <f>'営業外損益'!BN11</f>
      </c>
      <c r="BO30" s="526"/>
      <c r="BP30" s="527"/>
      <c r="BQ30" s="436">
        <f>'営業外損益'!BQ11</f>
        <v>0</v>
      </c>
      <c r="BR30" s="437"/>
      <c r="BS30" s="437"/>
      <c r="BT30" s="437"/>
      <c r="BU30" s="437"/>
      <c r="BV30" s="433">
        <f>'営業外損益'!BV11</f>
      </c>
      <c r="BW30" s="433"/>
      <c r="BX30" s="433"/>
      <c r="BY30" s="526">
        <f>'営業外損益'!BY11</f>
      </c>
      <c r="BZ30" s="526"/>
      <c r="CA30" s="527"/>
      <c r="CB30" s="436">
        <f>'営業外損益'!CB11</f>
        <v>0</v>
      </c>
      <c r="CC30" s="437"/>
      <c r="CD30" s="437"/>
      <c r="CE30" s="437"/>
      <c r="CF30" s="437"/>
      <c r="CG30" s="433">
        <f>'営業外損益'!CG11</f>
      </c>
      <c r="CH30" s="433"/>
      <c r="CI30" s="433"/>
      <c r="CJ30" s="526">
        <f>'営業外損益'!CJ11</f>
      </c>
      <c r="CK30" s="526"/>
      <c r="CL30" s="527"/>
      <c r="CM30" s="16"/>
      <c r="CN30" s="16"/>
    </row>
    <row r="31" spans="1:92" ht="13.5">
      <c r="A31" s="533"/>
      <c r="B31" s="533"/>
      <c r="C31" s="468" t="s">
        <v>69</v>
      </c>
      <c r="D31" s="468"/>
      <c r="E31" s="468"/>
      <c r="F31" s="468"/>
      <c r="G31" s="468"/>
      <c r="H31" s="468"/>
      <c r="I31" s="470">
        <f>'営業外損益'!I12+'営業外損益'!I13+'営業外損益'!I14</f>
        <v>0</v>
      </c>
      <c r="J31" s="470"/>
      <c r="K31" s="470"/>
      <c r="L31" s="470"/>
      <c r="M31" s="471"/>
      <c r="N31" s="470">
        <f>'営業外損益'!N12+'営業外損益'!N13+'営業外損益'!N14</f>
        <v>0</v>
      </c>
      <c r="O31" s="470"/>
      <c r="P31" s="470"/>
      <c r="Q31" s="470"/>
      <c r="R31" s="471"/>
      <c r="S31" s="433">
        <f>IF(N31=0,"",N31/N27)</f>
      </c>
      <c r="T31" s="433"/>
      <c r="U31" s="433"/>
      <c r="V31" s="526">
        <f>N31-I31</f>
        <v>0</v>
      </c>
      <c r="W31" s="526"/>
      <c r="X31" s="526"/>
      <c r="Y31" s="470">
        <f>'営業外損益'!Y12+'営業外損益'!Y13+'営業外損益'!Y14</f>
        <v>0</v>
      </c>
      <c r="Z31" s="470"/>
      <c r="AA31" s="470"/>
      <c r="AB31" s="470"/>
      <c r="AC31" s="471"/>
      <c r="AD31" s="433">
        <f>IF(Y31=0,"",Y31/Y27)</f>
      </c>
      <c r="AE31" s="433"/>
      <c r="AF31" s="433"/>
      <c r="AG31" s="526">
        <f>Y31-N31</f>
        <v>0</v>
      </c>
      <c r="AH31" s="526"/>
      <c r="AI31" s="532"/>
      <c r="AJ31" s="436">
        <f>'営業外損益'!AJ12+'営業外損益'!AJ13+'営業外損益'!AJ14</f>
        <v>0</v>
      </c>
      <c r="AK31" s="437"/>
      <c r="AL31" s="437"/>
      <c r="AM31" s="437"/>
      <c r="AN31" s="437"/>
      <c r="AO31" s="433">
        <f>IF(AJ31=0,"",AJ31/AJ27)</f>
      </c>
      <c r="AP31" s="433"/>
      <c r="AQ31" s="433"/>
      <c r="AR31" s="526">
        <f>AJ31-Y31</f>
        <v>0</v>
      </c>
      <c r="AS31" s="526"/>
      <c r="AT31" s="527"/>
      <c r="AU31" s="436">
        <f>'営業外損益'!AU12+'営業外損益'!AU13+'営業外損益'!AU14</f>
        <v>0</v>
      </c>
      <c r="AV31" s="437"/>
      <c r="AW31" s="437"/>
      <c r="AX31" s="437"/>
      <c r="AY31" s="437"/>
      <c r="AZ31" s="433">
        <f>IF(AU31=0,"",AU31/AU27)</f>
      </c>
      <c r="BA31" s="433"/>
      <c r="BB31" s="433"/>
      <c r="BC31" s="526">
        <f>AU31-AJ31</f>
        <v>0</v>
      </c>
      <c r="BD31" s="526"/>
      <c r="BE31" s="527"/>
      <c r="BF31" s="436">
        <f>'営業外損益'!BF12+'営業外損益'!BF13+'営業外損益'!BF14</f>
        <v>0</v>
      </c>
      <c r="BG31" s="437"/>
      <c r="BH31" s="437"/>
      <c r="BI31" s="437"/>
      <c r="BJ31" s="437"/>
      <c r="BK31" s="433">
        <f>IF(BF31=0,"",BF31/BF27)</f>
      </c>
      <c r="BL31" s="433"/>
      <c r="BM31" s="433"/>
      <c r="BN31" s="526">
        <f>BF31-AU31</f>
        <v>0</v>
      </c>
      <c r="BO31" s="526"/>
      <c r="BP31" s="527"/>
      <c r="BQ31" s="436">
        <f>'営業外損益'!BQ12+'営業外損益'!BQ13+'営業外損益'!BQ14</f>
        <v>0</v>
      </c>
      <c r="BR31" s="437"/>
      <c r="BS31" s="437"/>
      <c r="BT31" s="437"/>
      <c r="BU31" s="437"/>
      <c r="BV31" s="433">
        <f>IF(BQ31=0,"",BQ31/BQ27)</f>
      </c>
      <c r="BW31" s="433"/>
      <c r="BX31" s="433"/>
      <c r="BY31" s="526">
        <f>BQ31-BF31</f>
        <v>0</v>
      </c>
      <c r="BZ31" s="526"/>
      <c r="CA31" s="527"/>
      <c r="CB31" s="436">
        <f>'営業外損益'!CB12+'営業外損益'!CB13+'営業外損益'!CB14</f>
        <v>0</v>
      </c>
      <c r="CC31" s="437"/>
      <c r="CD31" s="437"/>
      <c r="CE31" s="437"/>
      <c r="CF31" s="437"/>
      <c r="CG31" s="433">
        <f>IF(CB31=0,"",CB31/CB27)</f>
      </c>
      <c r="CH31" s="433"/>
      <c r="CI31" s="433"/>
      <c r="CJ31" s="526">
        <f>CB31-BQ31</f>
        <v>0</v>
      </c>
      <c r="CK31" s="526"/>
      <c r="CL31" s="527"/>
      <c r="CM31" s="16"/>
      <c r="CN31" s="16"/>
    </row>
    <row r="32" spans="1:92" ht="13.5">
      <c r="A32" s="392" t="s">
        <v>40</v>
      </c>
      <c r="B32" s="392"/>
      <c r="C32" s="392"/>
      <c r="D32" s="392"/>
      <c r="E32" s="392"/>
      <c r="F32" s="392"/>
      <c r="G32" s="392"/>
      <c r="H32" s="392"/>
      <c r="I32" s="470">
        <f>'営業外損益'!I15</f>
        <v>0</v>
      </c>
      <c r="J32" s="470"/>
      <c r="K32" s="470"/>
      <c r="L32" s="470"/>
      <c r="M32" s="471"/>
      <c r="N32" s="470">
        <f>'営業外損益'!N15</f>
        <v>0</v>
      </c>
      <c r="O32" s="470"/>
      <c r="P32" s="470"/>
      <c r="Q32" s="470"/>
      <c r="R32" s="471"/>
      <c r="S32" s="529">
        <f>'営業外損益'!S15</f>
      </c>
      <c r="T32" s="530"/>
      <c r="U32" s="531"/>
      <c r="V32" s="526">
        <f>'営業外損益'!V15</f>
      </c>
      <c r="W32" s="526"/>
      <c r="X32" s="526"/>
      <c r="Y32" s="470">
        <f>'営業外損益'!Y15</f>
        <v>0</v>
      </c>
      <c r="Z32" s="470"/>
      <c r="AA32" s="470"/>
      <c r="AB32" s="470"/>
      <c r="AC32" s="471"/>
      <c r="AD32" s="529">
        <f>'営業外損益'!AD15</f>
      </c>
      <c r="AE32" s="530"/>
      <c r="AF32" s="531"/>
      <c r="AG32" s="526">
        <f>'営業外損益'!AG15</f>
      </c>
      <c r="AH32" s="526"/>
      <c r="AI32" s="532"/>
      <c r="AJ32" s="436">
        <f>'営業外損益'!AJ15</f>
        <v>0</v>
      </c>
      <c r="AK32" s="437"/>
      <c r="AL32" s="437"/>
      <c r="AM32" s="437"/>
      <c r="AN32" s="437"/>
      <c r="AO32" s="433">
        <f>'営業外損益'!AO15</f>
      </c>
      <c r="AP32" s="433"/>
      <c r="AQ32" s="433"/>
      <c r="AR32" s="526">
        <f>'営業外損益'!AR15</f>
      </c>
      <c r="AS32" s="526"/>
      <c r="AT32" s="527"/>
      <c r="AU32" s="436">
        <f>'営業外損益'!AU15</f>
        <v>0</v>
      </c>
      <c r="AV32" s="437"/>
      <c r="AW32" s="437"/>
      <c r="AX32" s="437"/>
      <c r="AY32" s="437"/>
      <c r="AZ32" s="433">
        <f>'営業外損益'!AZ15</f>
      </c>
      <c r="BA32" s="433"/>
      <c r="BB32" s="433"/>
      <c r="BC32" s="526">
        <f>'営業外損益'!BC15</f>
      </c>
      <c r="BD32" s="526"/>
      <c r="BE32" s="527"/>
      <c r="BF32" s="436">
        <f>'営業外損益'!BF15</f>
        <v>0</v>
      </c>
      <c r="BG32" s="437"/>
      <c r="BH32" s="437"/>
      <c r="BI32" s="437"/>
      <c r="BJ32" s="437"/>
      <c r="BK32" s="433">
        <f>'営業外損益'!BK15</f>
      </c>
      <c r="BL32" s="433"/>
      <c r="BM32" s="433"/>
      <c r="BN32" s="526">
        <f>'営業外損益'!BN15</f>
      </c>
      <c r="BO32" s="526"/>
      <c r="BP32" s="527"/>
      <c r="BQ32" s="436">
        <f>'営業外損益'!BQ15</f>
        <v>0</v>
      </c>
      <c r="BR32" s="437"/>
      <c r="BS32" s="437"/>
      <c r="BT32" s="437"/>
      <c r="BU32" s="437"/>
      <c r="BV32" s="433">
        <f>'営業外損益'!BV15</f>
      </c>
      <c r="BW32" s="433"/>
      <c r="BX32" s="433"/>
      <c r="BY32" s="526">
        <f>'営業外損益'!BY15</f>
      </c>
      <c r="BZ32" s="526"/>
      <c r="CA32" s="527"/>
      <c r="CB32" s="436">
        <f>'営業外損益'!CB15</f>
        <v>0</v>
      </c>
      <c r="CC32" s="437"/>
      <c r="CD32" s="437"/>
      <c r="CE32" s="437"/>
      <c r="CF32" s="437"/>
      <c r="CG32" s="433">
        <f>'営業外損益'!CG15</f>
      </c>
      <c r="CH32" s="433"/>
      <c r="CI32" s="433"/>
      <c r="CJ32" s="526">
        <f>'営業外損益'!CJ15</f>
      </c>
      <c r="CK32" s="526"/>
      <c r="CL32" s="527"/>
      <c r="CM32" s="16"/>
      <c r="CN32" s="16"/>
    </row>
    <row r="33" spans="1:92" ht="13.5">
      <c r="A33" s="533" t="s">
        <v>22</v>
      </c>
      <c r="B33" s="533"/>
      <c r="C33" s="434" t="s">
        <v>184</v>
      </c>
      <c r="D33" s="434"/>
      <c r="E33" s="434"/>
      <c r="F33" s="434"/>
      <c r="G33" s="434"/>
      <c r="H33" s="434"/>
      <c r="I33" s="470">
        <f>'営業外損益'!I16</f>
        <v>0</v>
      </c>
      <c r="J33" s="470"/>
      <c r="K33" s="470"/>
      <c r="L33" s="470"/>
      <c r="M33" s="471"/>
      <c r="N33" s="470">
        <f>'営業外損益'!N16</f>
        <v>0</v>
      </c>
      <c r="O33" s="470"/>
      <c r="P33" s="470"/>
      <c r="Q33" s="470"/>
      <c r="R33" s="471"/>
      <c r="S33" s="529">
        <f>'営業外損益'!S16</f>
      </c>
      <c r="T33" s="530"/>
      <c r="U33" s="531"/>
      <c r="V33" s="526">
        <f>'営業外損益'!V16</f>
      </c>
      <c r="W33" s="526"/>
      <c r="X33" s="526"/>
      <c r="Y33" s="470">
        <f>'営業外損益'!Y16</f>
        <v>0</v>
      </c>
      <c r="Z33" s="470"/>
      <c r="AA33" s="470"/>
      <c r="AB33" s="470"/>
      <c r="AC33" s="471"/>
      <c r="AD33" s="529">
        <f>'営業外損益'!AD16</f>
      </c>
      <c r="AE33" s="530"/>
      <c r="AF33" s="531"/>
      <c r="AG33" s="526">
        <f>'営業外損益'!AG16</f>
      </c>
      <c r="AH33" s="526"/>
      <c r="AI33" s="532"/>
      <c r="AJ33" s="436">
        <f>'営業外損益'!AJ16</f>
        <v>0</v>
      </c>
      <c r="AK33" s="437"/>
      <c r="AL33" s="437"/>
      <c r="AM33" s="437"/>
      <c r="AN33" s="437"/>
      <c r="AO33" s="433">
        <f>'営業外損益'!AO16</f>
      </c>
      <c r="AP33" s="433"/>
      <c r="AQ33" s="433"/>
      <c r="AR33" s="526">
        <f>'営業外損益'!AR16</f>
      </c>
      <c r="AS33" s="526"/>
      <c r="AT33" s="527"/>
      <c r="AU33" s="436">
        <f>'営業外損益'!AU16</f>
        <v>0</v>
      </c>
      <c r="AV33" s="437"/>
      <c r="AW33" s="437"/>
      <c r="AX33" s="437"/>
      <c r="AY33" s="437"/>
      <c r="AZ33" s="433">
        <f>'営業外損益'!AZ16</f>
      </c>
      <c r="BA33" s="433"/>
      <c r="BB33" s="433"/>
      <c r="BC33" s="526">
        <f>'営業外損益'!BC16</f>
      </c>
      <c r="BD33" s="526"/>
      <c r="BE33" s="527"/>
      <c r="BF33" s="436">
        <f>'営業外損益'!BF16</f>
        <v>0</v>
      </c>
      <c r="BG33" s="437"/>
      <c r="BH33" s="437"/>
      <c r="BI33" s="437"/>
      <c r="BJ33" s="437"/>
      <c r="BK33" s="433">
        <f>'営業外損益'!BK16</f>
      </c>
      <c r="BL33" s="433"/>
      <c r="BM33" s="433"/>
      <c r="BN33" s="526">
        <f>'営業外損益'!BN16</f>
      </c>
      <c r="BO33" s="526"/>
      <c r="BP33" s="527"/>
      <c r="BQ33" s="436">
        <f>'営業外損益'!BQ16</f>
        <v>0</v>
      </c>
      <c r="BR33" s="437"/>
      <c r="BS33" s="437"/>
      <c r="BT33" s="437"/>
      <c r="BU33" s="437"/>
      <c r="BV33" s="433">
        <f>'営業外損益'!BV16</f>
      </c>
      <c r="BW33" s="433"/>
      <c r="BX33" s="433"/>
      <c r="BY33" s="526">
        <f>'営業外損益'!BY16</f>
      </c>
      <c r="BZ33" s="526"/>
      <c r="CA33" s="527"/>
      <c r="CB33" s="436">
        <f>'営業外損益'!CB16</f>
        <v>0</v>
      </c>
      <c r="CC33" s="437"/>
      <c r="CD33" s="437"/>
      <c r="CE33" s="437"/>
      <c r="CF33" s="437"/>
      <c r="CG33" s="433">
        <f>'営業外損益'!CG16</f>
      </c>
      <c r="CH33" s="433"/>
      <c r="CI33" s="433"/>
      <c r="CJ33" s="526">
        <f>'営業外損益'!CJ16</f>
      </c>
      <c r="CK33" s="526"/>
      <c r="CL33" s="527"/>
      <c r="CM33" s="16"/>
      <c r="CN33" s="16"/>
    </row>
    <row r="34" spans="1:92" ht="13.5">
      <c r="A34" s="533"/>
      <c r="B34" s="533"/>
      <c r="C34" s="441">
        <f>'営業外損益'!C17</f>
        <v>0</v>
      </c>
      <c r="D34" s="441"/>
      <c r="E34" s="441"/>
      <c r="F34" s="441"/>
      <c r="G34" s="441"/>
      <c r="H34" s="441"/>
      <c r="I34" s="470">
        <f>'営業外損益'!I17</f>
        <v>0</v>
      </c>
      <c r="J34" s="470"/>
      <c r="K34" s="470"/>
      <c r="L34" s="470"/>
      <c r="M34" s="471"/>
      <c r="N34" s="470">
        <f>'営業外損益'!N17</f>
        <v>0</v>
      </c>
      <c r="O34" s="470"/>
      <c r="P34" s="470"/>
      <c r="Q34" s="470"/>
      <c r="R34" s="471"/>
      <c r="S34" s="529">
        <f>'営業外損益'!S17</f>
      </c>
      <c r="T34" s="530"/>
      <c r="U34" s="531"/>
      <c r="V34" s="526">
        <f>'営業外損益'!V17</f>
      </c>
      <c r="W34" s="526"/>
      <c r="X34" s="526"/>
      <c r="Y34" s="470">
        <f>'営業外損益'!Y17</f>
        <v>0</v>
      </c>
      <c r="Z34" s="470"/>
      <c r="AA34" s="470"/>
      <c r="AB34" s="470"/>
      <c r="AC34" s="471"/>
      <c r="AD34" s="529">
        <f>'営業外損益'!AD17</f>
      </c>
      <c r="AE34" s="530"/>
      <c r="AF34" s="531"/>
      <c r="AG34" s="526">
        <f>'営業外損益'!AG17</f>
      </c>
      <c r="AH34" s="526"/>
      <c r="AI34" s="532"/>
      <c r="AJ34" s="436">
        <f>'営業外損益'!AJ17</f>
        <v>0</v>
      </c>
      <c r="AK34" s="437"/>
      <c r="AL34" s="437"/>
      <c r="AM34" s="437"/>
      <c r="AN34" s="437"/>
      <c r="AO34" s="433">
        <f>'営業外損益'!AO17</f>
      </c>
      <c r="AP34" s="433"/>
      <c r="AQ34" s="433"/>
      <c r="AR34" s="526">
        <f>'営業外損益'!AR17</f>
      </c>
      <c r="AS34" s="526"/>
      <c r="AT34" s="527"/>
      <c r="AU34" s="436">
        <f>'営業外損益'!AU17</f>
        <v>0</v>
      </c>
      <c r="AV34" s="437"/>
      <c r="AW34" s="437"/>
      <c r="AX34" s="437"/>
      <c r="AY34" s="437"/>
      <c r="AZ34" s="433">
        <f>'営業外損益'!AZ17</f>
      </c>
      <c r="BA34" s="433"/>
      <c r="BB34" s="433"/>
      <c r="BC34" s="526">
        <f>'営業外損益'!BC17</f>
      </c>
      <c r="BD34" s="526"/>
      <c r="BE34" s="527"/>
      <c r="BF34" s="436">
        <f>'営業外損益'!BF17</f>
        <v>0</v>
      </c>
      <c r="BG34" s="437"/>
      <c r="BH34" s="437"/>
      <c r="BI34" s="437"/>
      <c r="BJ34" s="437"/>
      <c r="BK34" s="433">
        <f>'営業外損益'!BK17</f>
      </c>
      <c r="BL34" s="433"/>
      <c r="BM34" s="433"/>
      <c r="BN34" s="526">
        <f>'営業外損益'!BN17</f>
      </c>
      <c r="BO34" s="526"/>
      <c r="BP34" s="527"/>
      <c r="BQ34" s="436">
        <f>'営業外損益'!BQ17</f>
        <v>0</v>
      </c>
      <c r="BR34" s="437"/>
      <c r="BS34" s="437"/>
      <c r="BT34" s="437"/>
      <c r="BU34" s="437"/>
      <c r="BV34" s="433">
        <f>'営業外損益'!BV17</f>
      </c>
      <c r="BW34" s="433"/>
      <c r="BX34" s="433"/>
      <c r="BY34" s="526">
        <f>'営業外損益'!BY17</f>
      </c>
      <c r="BZ34" s="526"/>
      <c r="CA34" s="527"/>
      <c r="CB34" s="436">
        <f>'営業外損益'!CB17</f>
        <v>0</v>
      </c>
      <c r="CC34" s="437"/>
      <c r="CD34" s="437"/>
      <c r="CE34" s="437"/>
      <c r="CF34" s="437"/>
      <c r="CG34" s="433">
        <f>'営業外損益'!CG17</f>
      </c>
      <c r="CH34" s="433"/>
      <c r="CI34" s="433"/>
      <c r="CJ34" s="526">
        <f>'営業外損益'!CJ17</f>
      </c>
      <c r="CK34" s="526"/>
      <c r="CL34" s="527"/>
      <c r="CM34" s="16"/>
      <c r="CN34" s="16"/>
    </row>
    <row r="35" spans="1:92" ht="13.5">
      <c r="A35" s="533"/>
      <c r="B35" s="533"/>
      <c r="C35" s="441">
        <f>'営業外損益'!C18</f>
        <v>0</v>
      </c>
      <c r="D35" s="441"/>
      <c r="E35" s="441"/>
      <c r="F35" s="441"/>
      <c r="G35" s="441"/>
      <c r="H35" s="441"/>
      <c r="I35" s="470">
        <f>'営業外損益'!I18</f>
        <v>0</v>
      </c>
      <c r="J35" s="470"/>
      <c r="K35" s="470"/>
      <c r="L35" s="470"/>
      <c r="M35" s="471"/>
      <c r="N35" s="470">
        <f>'営業外損益'!N18</f>
        <v>0</v>
      </c>
      <c r="O35" s="470"/>
      <c r="P35" s="470"/>
      <c r="Q35" s="470"/>
      <c r="R35" s="471"/>
      <c r="S35" s="529">
        <f>'営業外損益'!S18</f>
      </c>
      <c r="T35" s="530"/>
      <c r="U35" s="531"/>
      <c r="V35" s="526">
        <f>'営業外損益'!V18</f>
      </c>
      <c r="W35" s="526"/>
      <c r="X35" s="526"/>
      <c r="Y35" s="470">
        <f>'営業外損益'!Y18</f>
        <v>0</v>
      </c>
      <c r="Z35" s="470"/>
      <c r="AA35" s="470"/>
      <c r="AB35" s="470"/>
      <c r="AC35" s="471"/>
      <c r="AD35" s="529">
        <f>'営業外損益'!AD18</f>
      </c>
      <c r="AE35" s="530"/>
      <c r="AF35" s="531"/>
      <c r="AG35" s="526">
        <f>'営業外損益'!AG18</f>
      </c>
      <c r="AH35" s="526"/>
      <c r="AI35" s="532"/>
      <c r="AJ35" s="436">
        <f>'営業外損益'!AJ18</f>
        <v>0</v>
      </c>
      <c r="AK35" s="437"/>
      <c r="AL35" s="437"/>
      <c r="AM35" s="437"/>
      <c r="AN35" s="437"/>
      <c r="AO35" s="433">
        <f>'営業外損益'!AO18</f>
      </c>
      <c r="AP35" s="433"/>
      <c r="AQ35" s="433"/>
      <c r="AR35" s="526">
        <f>'営業外損益'!AR18</f>
      </c>
      <c r="AS35" s="526"/>
      <c r="AT35" s="527"/>
      <c r="AU35" s="436">
        <f>'営業外損益'!AU18</f>
        <v>0</v>
      </c>
      <c r="AV35" s="437"/>
      <c r="AW35" s="437"/>
      <c r="AX35" s="437"/>
      <c r="AY35" s="437"/>
      <c r="AZ35" s="433">
        <f>'営業外損益'!AZ18</f>
      </c>
      <c r="BA35" s="433"/>
      <c r="BB35" s="433"/>
      <c r="BC35" s="526">
        <f>'営業外損益'!BC18</f>
      </c>
      <c r="BD35" s="526"/>
      <c r="BE35" s="527"/>
      <c r="BF35" s="436">
        <f>'営業外損益'!BF18</f>
        <v>0</v>
      </c>
      <c r="BG35" s="437"/>
      <c r="BH35" s="437"/>
      <c r="BI35" s="437"/>
      <c r="BJ35" s="437"/>
      <c r="BK35" s="433">
        <f>'営業外損益'!BK18</f>
      </c>
      <c r="BL35" s="433"/>
      <c r="BM35" s="433"/>
      <c r="BN35" s="526">
        <f>'営業外損益'!BN18</f>
      </c>
      <c r="BO35" s="526"/>
      <c r="BP35" s="527"/>
      <c r="BQ35" s="436">
        <f>'営業外損益'!BQ18</f>
        <v>0</v>
      </c>
      <c r="BR35" s="437"/>
      <c r="BS35" s="437"/>
      <c r="BT35" s="437"/>
      <c r="BU35" s="437"/>
      <c r="BV35" s="433">
        <f>'営業外損益'!BV18</f>
      </c>
      <c r="BW35" s="433"/>
      <c r="BX35" s="433"/>
      <c r="BY35" s="526">
        <f>'営業外損益'!BY18</f>
      </c>
      <c r="BZ35" s="526"/>
      <c r="CA35" s="527"/>
      <c r="CB35" s="436">
        <f>'営業外損益'!CB18</f>
        <v>0</v>
      </c>
      <c r="CC35" s="437"/>
      <c r="CD35" s="437"/>
      <c r="CE35" s="437"/>
      <c r="CF35" s="437"/>
      <c r="CG35" s="433">
        <f>'営業外損益'!CG18</f>
      </c>
      <c r="CH35" s="433"/>
      <c r="CI35" s="433"/>
      <c r="CJ35" s="526">
        <f>'営業外損益'!CJ18</f>
      </c>
      <c r="CK35" s="526"/>
      <c r="CL35" s="527"/>
      <c r="CM35" s="16"/>
      <c r="CN35" s="16"/>
    </row>
    <row r="36" spans="1:92" ht="14.25" thickBot="1">
      <c r="A36" s="534"/>
      <c r="B36" s="534"/>
      <c r="C36" s="528" t="s">
        <v>69</v>
      </c>
      <c r="D36" s="528"/>
      <c r="E36" s="528"/>
      <c r="F36" s="528"/>
      <c r="G36" s="528"/>
      <c r="H36" s="528"/>
      <c r="I36" s="470">
        <f>'営業外損益'!I19+'営業外損益'!I20+'営業外損益'!I21</f>
        <v>0</v>
      </c>
      <c r="J36" s="470"/>
      <c r="K36" s="470"/>
      <c r="L36" s="470"/>
      <c r="M36" s="471"/>
      <c r="N36" s="470">
        <f>'営業外損益'!N19+'営業外損益'!N20+'営業外損益'!N21</f>
        <v>0</v>
      </c>
      <c r="O36" s="470"/>
      <c r="P36" s="470"/>
      <c r="Q36" s="470"/>
      <c r="R36" s="471"/>
      <c r="S36" s="522">
        <f>IF(N36=0,"",N36/N32)</f>
      </c>
      <c r="T36" s="522"/>
      <c r="U36" s="522"/>
      <c r="V36" s="523">
        <f>N36-I36</f>
        <v>0</v>
      </c>
      <c r="W36" s="523"/>
      <c r="X36" s="523"/>
      <c r="Y36" s="470">
        <f>'営業外損益'!Y19+'営業外損益'!Y20+'営業外損益'!Y21</f>
        <v>0</v>
      </c>
      <c r="Z36" s="470"/>
      <c r="AA36" s="470"/>
      <c r="AB36" s="470"/>
      <c r="AC36" s="471"/>
      <c r="AD36" s="522">
        <f>IF(Y36=0,"",Y36/Y32)</f>
      </c>
      <c r="AE36" s="522"/>
      <c r="AF36" s="522"/>
      <c r="AG36" s="523">
        <f>Y36-N36</f>
        <v>0</v>
      </c>
      <c r="AH36" s="523"/>
      <c r="AI36" s="525"/>
      <c r="AJ36" s="520">
        <f>'営業外損益'!AJ19+'営業外損益'!AJ20+'営業外損益'!AJ21</f>
        <v>0</v>
      </c>
      <c r="AK36" s="521"/>
      <c r="AL36" s="521"/>
      <c r="AM36" s="521"/>
      <c r="AN36" s="521"/>
      <c r="AO36" s="522">
        <f>IF(AJ36=0,"",AJ36/AJ32)</f>
      </c>
      <c r="AP36" s="522"/>
      <c r="AQ36" s="522"/>
      <c r="AR36" s="523">
        <f>AJ36-Y36</f>
        <v>0</v>
      </c>
      <c r="AS36" s="523"/>
      <c r="AT36" s="524"/>
      <c r="AU36" s="520">
        <f>'営業外損益'!AU19+'営業外損益'!AU20+'営業外損益'!AU21</f>
        <v>0</v>
      </c>
      <c r="AV36" s="521"/>
      <c r="AW36" s="521"/>
      <c r="AX36" s="521"/>
      <c r="AY36" s="521"/>
      <c r="AZ36" s="522">
        <f>IF(AU36=0,"",AU36/AU32)</f>
      </c>
      <c r="BA36" s="522"/>
      <c r="BB36" s="522"/>
      <c r="BC36" s="523">
        <f>AU36-AJ36</f>
        <v>0</v>
      </c>
      <c r="BD36" s="523"/>
      <c r="BE36" s="524"/>
      <c r="BF36" s="520">
        <f>'営業外損益'!BF19+'営業外損益'!BF20+'営業外損益'!BF21</f>
        <v>0</v>
      </c>
      <c r="BG36" s="521"/>
      <c r="BH36" s="521"/>
      <c r="BI36" s="521"/>
      <c r="BJ36" s="521"/>
      <c r="BK36" s="522">
        <f>IF(BF36=0,"",BF36/BF32)</f>
      </c>
      <c r="BL36" s="522"/>
      <c r="BM36" s="522"/>
      <c r="BN36" s="523">
        <f>BF36-AU36</f>
        <v>0</v>
      </c>
      <c r="BO36" s="523"/>
      <c r="BP36" s="524"/>
      <c r="BQ36" s="520">
        <f>'営業外損益'!BQ19+'営業外損益'!BQ20+'営業外損益'!BQ21</f>
        <v>0</v>
      </c>
      <c r="BR36" s="521"/>
      <c r="BS36" s="521"/>
      <c r="BT36" s="521"/>
      <c r="BU36" s="521"/>
      <c r="BV36" s="522">
        <f>IF(BQ36=0,"",BQ36/BQ32)</f>
      </c>
      <c r="BW36" s="522"/>
      <c r="BX36" s="522"/>
      <c r="BY36" s="523">
        <f>BQ36-BF36</f>
        <v>0</v>
      </c>
      <c r="BZ36" s="523"/>
      <c r="CA36" s="524"/>
      <c r="CB36" s="520">
        <f>'営業外損益'!CB19+'営業外損益'!CB20+'営業外損益'!CB21</f>
        <v>0</v>
      </c>
      <c r="CC36" s="521"/>
      <c r="CD36" s="521"/>
      <c r="CE36" s="521"/>
      <c r="CF36" s="521"/>
      <c r="CG36" s="522">
        <f>IF(CB36=0,"",CB36/CB32)</f>
      </c>
      <c r="CH36" s="522"/>
      <c r="CI36" s="522"/>
      <c r="CJ36" s="523">
        <f>CB36-BQ36</f>
        <v>0</v>
      </c>
      <c r="CK36" s="523"/>
      <c r="CL36" s="524"/>
      <c r="CM36" s="16"/>
      <c r="CN36" s="16"/>
    </row>
    <row r="37" spans="1:92" ht="14.25" thickBot="1">
      <c r="A37" s="513" t="s">
        <v>41</v>
      </c>
      <c r="B37" s="514"/>
      <c r="C37" s="514"/>
      <c r="D37" s="514"/>
      <c r="E37" s="514"/>
      <c r="F37" s="514"/>
      <c r="G37" s="514"/>
      <c r="H37" s="514"/>
      <c r="I37" s="448">
        <f>'営業外損益'!I23</f>
        <v>0</v>
      </c>
      <c r="J37" s="448"/>
      <c r="K37" s="448"/>
      <c r="L37" s="448"/>
      <c r="M37" s="448"/>
      <c r="N37" s="448">
        <f>'営業外損益'!N23</f>
        <v>0</v>
      </c>
      <c r="O37" s="448"/>
      <c r="P37" s="448"/>
      <c r="Q37" s="448"/>
      <c r="R37" s="448"/>
      <c r="S37" s="479">
        <f>'営業外損益'!S23</f>
      </c>
      <c r="T37" s="479"/>
      <c r="U37" s="479"/>
      <c r="V37" s="480">
        <f>'営業外損益'!V23</f>
      </c>
      <c r="W37" s="480"/>
      <c r="X37" s="480"/>
      <c r="Y37" s="448">
        <f>'営業外損益'!Y23</f>
        <v>0</v>
      </c>
      <c r="Z37" s="448"/>
      <c r="AA37" s="448"/>
      <c r="AB37" s="448"/>
      <c r="AC37" s="448"/>
      <c r="AD37" s="479">
        <f>'営業外損益'!AD23</f>
      </c>
      <c r="AE37" s="479"/>
      <c r="AF37" s="479"/>
      <c r="AG37" s="480">
        <f>'営業外損益'!AG23</f>
      </c>
      <c r="AH37" s="480"/>
      <c r="AI37" s="512"/>
      <c r="AJ37" s="447">
        <f>'営業外損益'!AJ23</f>
        <v>0</v>
      </c>
      <c r="AK37" s="448"/>
      <c r="AL37" s="448"/>
      <c r="AM37" s="448"/>
      <c r="AN37" s="448"/>
      <c r="AO37" s="479" t="e">
        <f>'営業外損益'!AO23</f>
        <v>#DIV/0!</v>
      </c>
      <c r="AP37" s="479"/>
      <c r="AQ37" s="479"/>
      <c r="AR37" s="480">
        <f>'営業外損益'!AR23</f>
        <v>0</v>
      </c>
      <c r="AS37" s="480"/>
      <c r="AT37" s="481"/>
      <c r="AU37" s="447">
        <f>'営業外損益'!AU23</f>
        <v>0</v>
      </c>
      <c r="AV37" s="448"/>
      <c r="AW37" s="448"/>
      <c r="AX37" s="448"/>
      <c r="AY37" s="448"/>
      <c r="AZ37" s="479" t="e">
        <f>'営業外損益'!AZ23</f>
        <v>#DIV/0!</v>
      </c>
      <c r="BA37" s="479"/>
      <c r="BB37" s="479"/>
      <c r="BC37" s="480">
        <f>'営業外損益'!BC23</f>
        <v>0</v>
      </c>
      <c r="BD37" s="480"/>
      <c r="BE37" s="481"/>
      <c r="BF37" s="447">
        <f>'営業外損益'!BF23</f>
        <v>0</v>
      </c>
      <c r="BG37" s="448"/>
      <c r="BH37" s="448"/>
      <c r="BI37" s="448"/>
      <c r="BJ37" s="448"/>
      <c r="BK37" s="479" t="e">
        <f>'営業外損益'!BK23</f>
        <v>#DIV/0!</v>
      </c>
      <c r="BL37" s="479"/>
      <c r="BM37" s="479"/>
      <c r="BN37" s="480">
        <f>'営業外損益'!BN23</f>
        <v>0</v>
      </c>
      <c r="BO37" s="480"/>
      <c r="BP37" s="481"/>
      <c r="BQ37" s="447">
        <f>'営業外損益'!BQ23</f>
        <v>0</v>
      </c>
      <c r="BR37" s="448"/>
      <c r="BS37" s="448"/>
      <c r="BT37" s="448"/>
      <c r="BU37" s="448"/>
      <c r="BV37" s="479" t="e">
        <f>'営業外損益'!BV23</f>
        <v>#DIV/0!</v>
      </c>
      <c r="BW37" s="479"/>
      <c r="BX37" s="479"/>
      <c r="BY37" s="480">
        <f>'営業外損益'!BY23</f>
        <v>0</v>
      </c>
      <c r="BZ37" s="480"/>
      <c r="CA37" s="481"/>
      <c r="CB37" s="447">
        <f>'営業外損益'!CB23</f>
        <v>0</v>
      </c>
      <c r="CC37" s="448"/>
      <c r="CD37" s="448"/>
      <c r="CE37" s="448"/>
      <c r="CF37" s="448"/>
      <c r="CG37" s="479" t="e">
        <f>'営業外損益'!CG23</f>
        <v>#DIV/0!</v>
      </c>
      <c r="CH37" s="479"/>
      <c r="CI37" s="479"/>
      <c r="CJ37" s="480">
        <f>'営業外損益'!CJ23</f>
        <v>0</v>
      </c>
      <c r="CK37" s="480"/>
      <c r="CL37" s="481"/>
      <c r="CM37" s="16"/>
      <c r="CN37" s="16"/>
    </row>
    <row r="38" spans="1:92" ht="13.5">
      <c r="A38" s="548" t="s">
        <v>43</v>
      </c>
      <c r="B38" s="548"/>
      <c r="C38" s="548"/>
      <c r="D38" s="548"/>
      <c r="E38" s="548"/>
      <c r="F38" s="548"/>
      <c r="G38" s="548"/>
      <c r="H38" s="548"/>
      <c r="I38" s="543">
        <f>'特別損益'!I8</f>
        <v>0</v>
      </c>
      <c r="J38" s="543"/>
      <c r="K38" s="543"/>
      <c r="L38" s="543"/>
      <c r="M38" s="544"/>
      <c r="N38" s="543">
        <f>'特別損益'!N8</f>
        <v>0</v>
      </c>
      <c r="O38" s="543"/>
      <c r="P38" s="543"/>
      <c r="Q38" s="543"/>
      <c r="R38" s="544"/>
      <c r="S38" s="545">
        <f>'特別損益'!S8</f>
      </c>
      <c r="T38" s="546"/>
      <c r="U38" s="547"/>
      <c r="V38" s="567">
        <f>'特別損益'!V8</f>
      </c>
      <c r="W38" s="580"/>
      <c r="X38" s="581"/>
      <c r="Y38" s="543">
        <f>'特別損益'!Y8</f>
        <v>0</v>
      </c>
      <c r="Z38" s="543"/>
      <c r="AA38" s="543"/>
      <c r="AB38" s="543"/>
      <c r="AC38" s="544"/>
      <c r="AD38" s="545">
        <f>'特別損益'!AD8</f>
      </c>
      <c r="AE38" s="546"/>
      <c r="AF38" s="547"/>
      <c r="AG38" s="567">
        <f>'特別損益'!AG8</f>
      </c>
      <c r="AH38" s="580"/>
      <c r="AI38" s="581"/>
      <c r="AJ38" s="540">
        <f>'特別損益'!AJ8</f>
        <v>0</v>
      </c>
      <c r="AK38" s="541"/>
      <c r="AL38" s="541"/>
      <c r="AM38" s="541"/>
      <c r="AN38" s="541"/>
      <c r="AO38" s="542">
        <f>'特別損益'!AO8</f>
      </c>
      <c r="AP38" s="542"/>
      <c r="AQ38" s="542"/>
      <c r="AR38" s="538">
        <f>'特別損益'!AR8</f>
      </c>
      <c r="AS38" s="538"/>
      <c r="AT38" s="539"/>
      <c r="AU38" s="540">
        <f>'特別損益'!AU8</f>
        <v>0</v>
      </c>
      <c r="AV38" s="541"/>
      <c r="AW38" s="541"/>
      <c r="AX38" s="541"/>
      <c r="AY38" s="541"/>
      <c r="AZ38" s="542">
        <f>'特別損益'!AZ8</f>
      </c>
      <c r="BA38" s="542"/>
      <c r="BB38" s="542"/>
      <c r="BC38" s="538">
        <f>'特別損益'!BC8</f>
      </c>
      <c r="BD38" s="538"/>
      <c r="BE38" s="539"/>
      <c r="BF38" s="540">
        <f>'特別損益'!BF8</f>
        <v>0</v>
      </c>
      <c r="BG38" s="541"/>
      <c r="BH38" s="541"/>
      <c r="BI38" s="541"/>
      <c r="BJ38" s="541"/>
      <c r="BK38" s="542">
        <f>'特別損益'!BK8</f>
      </c>
      <c r="BL38" s="542"/>
      <c r="BM38" s="542"/>
      <c r="BN38" s="538">
        <f>'特別損益'!BN8</f>
      </c>
      <c r="BO38" s="538"/>
      <c r="BP38" s="539"/>
      <c r="BQ38" s="540">
        <f>'特別損益'!BQ8</f>
        <v>0</v>
      </c>
      <c r="BR38" s="541"/>
      <c r="BS38" s="541"/>
      <c r="BT38" s="541"/>
      <c r="BU38" s="541"/>
      <c r="BV38" s="542">
        <f>'特別損益'!BV8</f>
      </c>
      <c r="BW38" s="542"/>
      <c r="BX38" s="542"/>
      <c r="BY38" s="538">
        <f>'特別損益'!BY8</f>
      </c>
      <c r="BZ38" s="538"/>
      <c r="CA38" s="539"/>
      <c r="CB38" s="540">
        <f>'特別損益'!CB8</f>
        <v>0</v>
      </c>
      <c r="CC38" s="541"/>
      <c r="CD38" s="541"/>
      <c r="CE38" s="541"/>
      <c r="CF38" s="541"/>
      <c r="CG38" s="542">
        <f>'特別損益'!CG8</f>
      </c>
      <c r="CH38" s="542"/>
      <c r="CI38" s="542"/>
      <c r="CJ38" s="538">
        <f>'特別損益'!CJ8</f>
      </c>
      <c r="CK38" s="538"/>
      <c r="CL38" s="539"/>
      <c r="CM38" s="16"/>
      <c r="CN38" s="16"/>
    </row>
    <row r="39" spans="1:92" ht="13.5">
      <c r="A39" s="533" t="s">
        <v>149</v>
      </c>
      <c r="B39" s="533"/>
      <c r="C39" s="468" t="s">
        <v>295</v>
      </c>
      <c r="D39" s="468"/>
      <c r="E39" s="468"/>
      <c r="F39" s="468"/>
      <c r="G39" s="468"/>
      <c r="H39" s="468"/>
      <c r="I39" s="470">
        <f>'特別損益'!I9+'特別損益'!I10+'特別損益'!I11</f>
        <v>0</v>
      </c>
      <c r="J39" s="470"/>
      <c r="K39" s="470"/>
      <c r="L39" s="470"/>
      <c r="M39" s="471"/>
      <c r="N39" s="470">
        <f>'特別損益'!N9+'特別損益'!N10+'特別損益'!N11</f>
        <v>0</v>
      </c>
      <c r="O39" s="470"/>
      <c r="P39" s="470"/>
      <c r="Q39" s="470"/>
      <c r="R39" s="471"/>
      <c r="S39" s="433">
        <f>IF(N39=0,"",N39/N38)</f>
      </c>
      <c r="T39" s="433"/>
      <c r="U39" s="433"/>
      <c r="V39" s="526">
        <f>N39-I39</f>
        <v>0</v>
      </c>
      <c r="W39" s="526"/>
      <c r="X39" s="526"/>
      <c r="Y39" s="470">
        <f>'特別損益'!Y9+'特別損益'!Y10+'特別損益'!Y11</f>
        <v>0</v>
      </c>
      <c r="Z39" s="470"/>
      <c r="AA39" s="470"/>
      <c r="AB39" s="470"/>
      <c r="AC39" s="471"/>
      <c r="AD39" s="433">
        <f>IF(Y39=0,"",Y39/Y38)</f>
      </c>
      <c r="AE39" s="433"/>
      <c r="AF39" s="433"/>
      <c r="AG39" s="526">
        <f>Y39-N39</f>
        <v>0</v>
      </c>
      <c r="AH39" s="526"/>
      <c r="AI39" s="532"/>
      <c r="AJ39" s="436">
        <f>'特別損益'!AJ9+'特別損益'!AJ10+'特別損益'!AJ11</f>
        <v>0</v>
      </c>
      <c r="AK39" s="437"/>
      <c r="AL39" s="437"/>
      <c r="AM39" s="437"/>
      <c r="AN39" s="437"/>
      <c r="AO39" s="433">
        <f>IF(AJ39=0,"",AJ39/AJ38)</f>
      </c>
      <c r="AP39" s="433"/>
      <c r="AQ39" s="433"/>
      <c r="AR39" s="526">
        <f>AJ39-Y39</f>
        <v>0</v>
      </c>
      <c r="AS39" s="526"/>
      <c r="AT39" s="527"/>
      <c r="AU39" s="436">
        <f>'特別損益'!AU9+'特別損益'!AU10+'特別損益'!AU11</f>
        <v>0</v>
      </c>
      <c r="AV39" s="437"/>
      <c r="AW39" s="437"/>
      <c r="AX39" s="437"/>
      <c r="AY39" s="437"/>
      <c r="AZ39" s="433">
        <f>IF(AU39=0,"",AU39/AU38)</f>
      </c>
      <c r="BA39" s="433"/>
      <c r="BB39" s="433"/>
      <c r="BC39" s="526">
        <f>AU39-AJ39</f>
        <v>0</v>
      </c>
      <c r="BD39" s="526"/>
      <c r="BE39" s="527"/>
      <c r="BF39" s="436">
        <f>'特別損益'!BF9+'特別損益'!BF10+'特別損益'!BF11</f>
        <v>0</v>
      </c>
      <c r="BG39" s="437"/>
      <c r="BH39" s="437"/>
      <c r="BI39" s="437"/>
      <c r="BJ39" s="437"/>
      <c r="BK39" s="433">
        <f>IF(BF39=0,"",BF39/BF38)</f>
      </c>
      <c r="BL39" s="433"/>
      <c r="BM39" s="433"/>
      <c r="BN39" s="526">
        <f>BF39-AU39</f>
        <v>0</v>
      </c>
      <c r="BO39" s="526"/>
      <c r="BP39" s="527"/>
      <c r="BQ39" s="436">
        <f>'特別損益'!BQ9+'特別損益'!BQ10+'特別損益'!BQ11</f>
        <v>0</v>
      </c>
      <c r="BR39" s="437"/>
      <c r="BS39" s="437"/>
      <c r="BT39" s="437"/>
      <c r="BU39" s="437"/>
      <c r="BV39" s="433">
        <f>IF(BQ39=0,"",BQ39/BQ38)</f>
      </c>
      <c r="BW39" s="433"/>
      <c r="BX39" s="433"/>
      <c r="BY39" s="526">
        <f>BQ39-BF39</f>
        <v>0</v>
      </c>
      <c r="BZ39" s="526"/>
      <c r="CA39" s="527"/>
      <c r="CB39" s="436">
        <f>'特別損益'!CB9+'特別損益'!CB10+'特別損益'!CB11</f>
        <v>0</v>
      </c>
      <c r="CC39" s="437"/>
      <c r="CD39" s="437"/>
      <c r="CE39" s="437"/>
      <c r="CF39" s="437"/>
      <c r="CG39" s="433">
        <f>IF(CB39=0,"",CB39/CB38)</f>
      </c>
      <c r="CH39" s="433"/>
      <c r="CI39" s="433"/>
      <c r="CJ39" s="526">
        <f>CB39-BQ39</f>
        <v>0</v>
      </c>
      <c r="CK39" s="526"/>
      <c r="CL39" s="527"/>
      <c r="CM39" s="16"/>
      <c r="CN39" s="16"/>
    </row>
    <row r="40" spans="1:92" ht="13.5">
      <c r="A40" s="533"/>
      <c r="B40" s="533"/>
      <c r="C40" s="468" t="s">
        <v>69</v>
      </c>
      <c r="D40" s="468"/>
      <c r="E40" s="468"/>
      <c r="F40" s="468"/>
      <c r="G40" s="468"/>
      <c r="H40" s="468"/>
      <c r="I40" s="470">
        <f>'特別損益'!I12+'特別損益'!I13+'特別損益'!I14</f>
        <v>0</v>
      </c>
      <c r="J40" s="470"/>
      <c r="K40" s="470"/>
      <c r="L40" s="470"/>
      <c r="M40" s="471"/>
      <c r="N40" s="470">
        <f>'特別損益'!N12+'特別損益'!N13+'特別損益'!N14</f>
        <v>0</v>
      </c>
      <c r="O40" s="470"/>
      <c r="P40" s="470"/>
      <c r="Q40" s="470"/>
      <c r="R40" s="471"/>
      <c r="S40" s="433">
        <f>IF(N40=0,"",N40/N38)</f>
      </c>
      <c r="T40" s="433"/>
      <c r="U40" s="433"/>
      <c r="V40" s="526">
        <f>N40-I40</f>
        <v>0</v>
      </c>
      <c r="W40" s="526"/>
      <c r="X40" s="526"/>
      <c r="Y40" s="470">
        <f>'特別損益'!Y12+'特別損益'!Y13+'特別損益'!Y14</f>
        <v>0</v>
      </c>
      <c r="Z40" s="470"/>
      <c r="AA40" s="470"/>
      <c r="AB40" s="470"/>
      <c r="AC40" s="471"/>
      <c r="AD40" s="433">
        <f>IF(Y40=0,"",Y40/Y38)</f>
      </c>
      <c r="AE40" s="433"/>
      <c r="AF40" s="433"/>
      <c r="AG40" s="526">
        <f>Y40-N40</f>
        <v>0</v>
      </c>
      <c r="AH40" s="526"/>
      <c r="AI40" s="532"/>
      <c r="AJ40" s="436">
        <f>'特別損益'!AJ12+'特別損益'!AJ13+'特別損益'!AJ14</f>
        <v>0</v>
      </c>
      <c r="AK40" s="437"/>
      <c r="AL40" s="437"/>
      <c r="AM40" s="437"/>
      <c r="AN40" s="437"/>
      <c r="AO40" s="433">
        <f>IF(AJ40=0,"",AJ40/AJ38)</f>
      </c>
      <c r="AP40" s="433"/>
      <c r="AQ40" s="433"/>
      <c r="AR40" s="526">
        <f>AJ40-Y40</f>
        <v>0</v>
      </c>
      <c r="AS40" s="526"/>
      <c r="AT40" s="527"/>
      <c r="AU40" s="436">
        <f>'特別損益'!AU12+'特別損益'!AU13+'特別損益'!AU14</f>
        <v>0</v>
      </c>
      <c r="AV40" s="437"/>
      <c r="AW40" s="437"/>
      <c r="AX40" s="437"/>
      <c r="AY40" s="437"/>
      <c r="AZ40" s="433">
        <f>IF(AU40=0,"",AU40/AU38)</f>
      </c>
      <c r="BA40" s="433"/>
      <c r="BB40" s="433"/>
      <c r="BC40" s="526">
        <f>AU40-AJ40</f>
        <v>0</v>
      </c>
      <c r="BD40" s="526"/>
      <c r="BE40" s="527"/>
      <c r="BF40" s="436">
        <f>'特別損益'!BF12+'特別損益'!BF13+'特別損益'!BF14</f>
        <v>0</v>
      </c>
      <c r="BG40" s="437"/>
      <c r="BH40" s="437"/>
      <c r="BI40" s="437"/>
      <c r="BJ40" s="437"/>
      <c r="BK40" s="433">
        <f>IF(BF40=0,"",BF40/BF38)</f>
      </c>
      <c r="BL40" s="433"/>
      <c r="BM40" s="433"/>
      <c r="BN40" s="526">
        <f>BF40-AU40</f>
        <v>0</v>
      </c>
      <c r="BO40" s="526"/>
      <c r="BP40" s="527"/>
      <c r="BQ40" s="436">
        <f>'特別損益'!BQ12+'特別損益'!BQ13+'特別損益'!BQ14</f>
        <v>0</v>
      </c>
      <c r="BR40" s="437"/>
      <c r="BS40" s="437"/>
      <c r="BT40" s="437"/>
      <c r="BU40" s="437"/>
      <c r="BV40" s="433">
        <f>IF(BQ40=0,"",BQ40/BQ38)</f>
      </c>
      <c r="BW40" s="433"/>
      <c r="BX40" s="433"/>
      <c r="BY40" s="526">
        <f>BQ40-BF40</f>
        <v>0</v>
      </c>
      <c r="BZ40" s="526"/>
      <c r="CA40" s="527"/>
      <c r="CB40" s="436">
        <f>'特別損益'!CB12+'特別損益'!CB13+'特別損益'!CB14</f>
        <v>0</v>
      </c>
      <c r="CC40" s="437"/>
      <c r="CD40" s="437"/>
      <c r="CE40" s="437"/>
      <c r="CF40" s="437"/>
      <c r="CG40" s="433">
        <f>IF(CB40=0,"",CB40/CB38)</f>
      </c>
      <c r="CH40" s="433"/>
      <c r="CI40" s="433"/>
      <c r="CJ40" s="526">
        <f>CB40-BQ40</f>
        <v>0</v>
      </c>
      <c r="CK40" s="526"/>
      <c r="CL40" s="527"/>
      <c r="CM40" s="16"/>
      <c r="CN40" s="16"/>
    </row>
    <row r="41" spans="1:92" ht="13.5">
      <c r="A41" s="392" t="s">
        <v>44</v>
      </c>
      <c r="B41" s="392"/>
      <c r="C41" s="392"/>
      <c r="D41" s="392"/>
      <c r="E41" s="392"/>
      <c r="F41" s="392"/>
      <c r="G41" s="392"/>
      <c r="H41" s="392"/>
      <c r="I41" s="470">
        <f>'特別損益'!I15</f>
        <v>0</v>
      </c>
      <c r="J41" s="470"/>
      <c r="K41" s="470"/>
      <c r="L41" s="470"/>
      <c r="M41" s="471"/>
      <c r="N41" s="470">
        <f>'特別損益'!N15</f>
        <v>0</v>
      </c>
      <c r="O41" s="470"/>
      <c r="P41" s="470"/>
      <c r="Q41" s="470"/>
      <c r="R41" s="471"/>
      <c r="S41" s="529">
        <f>'特別損益'!S15</f>
      </c>
      <c r="T41" s="530"/>
      <c r="U41" s="531"/>
      <c r="V41" s="526">
        <f>'特別損益'!V15</f>
      </c>
      <c r="W41" s="526"/>
      <c r="X41" s="526"/>
      <c r="Y41" s="470">
        <f>'特別損益'!Y15</f>
        <v>0</v>
      </c>
      <c r="Z41" s="470"/>
      <c r="AA41" s="470"/>
      <c r="AB41" s="470"/>
      <c r="AC41" s="471"/>
      <c r="AD41" s="529">
        <f>'特別損益'!AD15</f>
      </c>
      <c r="AE41" s="530"/>
      <c r="AF41" s="531"/>
      <c r="AG41" s="526">
        <f>'特別損益'!AG15</f>
      </c>
      <c r="AH41" s="526"/>
      <c r="AI41" s="532"/>
      <c r="AJ41" s="436">
        <f>'特別損益'!AJ15</f>
        <v>0</v>
      </c>
      <c r="AK41" s="437"/>
      <c r="AL41" s="437"/>
      <c r="AM41" s="437"/>
      <c r="AN41" s="437"/>
      <c r="AO41" s="433">
        <f>'特別損益'!AO15</f>
      </c>
      <c r="AP41" s="433"/>
      <c r="AQ41" s="433"/>
      <c r="AR41" s="526">
        <f>'特別損益'!AR15</f>
      </c>
      <c r="AS41" s="526"/>
      <c r="AT41" s="527"/>
      <c r="AU41" s="436">
        <f>'特別損益'!AU15</f>
        <v>0</v>
      </c>
      <c r="AV41" s="437"/>
      <c r="AW41" s="437"/>
      <c r="AX41" s="437"/>
      <c r="AY41" s="437"/>
      <c r="AZ41" s="433">
        <f>'特別損益'!AZ15</f>
      </c>
      <c r="BA41" s="433"/>
      <c r="BB41" s="433"/>
      <c r="BC41" s="526">
        <f>'特別損益'!BC15</f>
      </c>
      <c r="BD41" s="526"/>
      <c r="BE41" s="527"/>
      <c r="BF41" s="436">
        <f>'特別損益'!BF15</f>
        <v>0</v>
      </c>
      <c r="BG41" s="437"/>
      <c r="BH41" s="437"/>
      <c r="BI41" s="437"/>
      <c r="BJ41" s="437"/>
      <c r="BK41" s="433">
        <f>'特別損益'!BK15</f>
      </c>
      <c r="BL41" s="433"/>
      <c r="BM41" s="433"/>
      <c r="BN41" s="526">
        <f>'特別損益'!BN15</f>
      </c>
      <c r="BO41" s="526"/>
      <c r="BP41" s="527"/>
      <c r="BQ41" s="436">
        <f>'特別損益'!BQ15</f>
        <v>0</v>
      </c>
      <c r="BR41" s="437"/>
      <c r="BS41" s="437"/>
      <c r="BT41" s="437"/>
      <c r="BU41" s="437"/>
      <c r="BV41" s="433">
        <f>'特別損益'!BV15</f>
      </c>
      <c r="BW41" s="433"/>
      <c r="BX41" s="433"/>
      <c r="BY41" s="526">
        <f>'特別損益'!BY15</f>
      </c>
      <c r="BZ41" s="526"/>
      <c r="CA41" s="527"/>
      <c r="CB41" s="436">
        <f>'特別損益'!CB15</f>
        <v>0</v>
      </c>
      <c r="CC41" s="437"/>
      <c r="CD41" s="437"/>
      <c r="CE41" s="437"/>
      <c r="CF41" s="437"/>
      <c r="CG41" s="433">
        <f>'特別損益'!CG15</f>
      </c>
      <c r="CH41" s="433"/>
      <c r="CI41" s="433"/>
      <c r="CJ41" s="526">
        <f>'特別損益'!CJ15</f>
      </c>
      <c r="CK41" s="526"/>
      <c r="CL41" s="527"/>
      <c r="CM41" s="16"/>
      <c r="CN41" s="16"/>
    </row>
    <row r="42" spans="1:92" ht="13.5">
      <c r="A42" s="533" t="s">
        <v>149</v>
      </c>
      <c r="B42" s="533"/>
      <c r="C42" s="468" t="s">
        <v>293</v>
      </c>
      <c r="D42" s="468"/>
      <c r="E42" s="468"/>
      <c r="F42" s="468"/>
      <c r="G42" s="468"/>
      <c r="H42" s="468"/>
      <c r="I42" s="470">
        <f>'特別損益'!I16+'特別損益'!I17</f>
        <v>0</v>
      </c>
      <c r="J42" s="470"/>
      <c r="K42" s="470"/>
      <c r="L42" s="470"/>
      <c r="M42" s="471"/>
      <c r="N42" s="470">
        <f>'特別損益'!N16+'特別損益'!N17</f>
        <v>0</v>
      </c>
      <c r="O42" s="470"/>
      <c r="P42" s="470"/>
      <c r="Q42" s="470"/>
      <c r="R42" s="471"/>
      <c r="S42" s="433">
        <f>IF(N42=0,"",N42/N41)</f>
      </c>
      <c r="T42" s="433"/>
      <c r="U42" s="433"/>
      <c r="V42" s="526">
        <f>N42-I42</f>
        <v>0</v>
      </c>
      <c r="W42" s="526"/>
      <c r="X42" s="526"/>
      <c r="Y42" s="470">
        <f>'特別損益'!Y16+'特別損益'!Y17</f>
        <v>0</v>
      </c>
      <c r="Z42" s="470"/>
      <c r="AA42" s="470"/>
      <c r="AB42" s="470"/>
      <c r="AC42" s="471"/>
      <c r="AD42" s="433">
        <f>IF(Y42=0,"",Y42/Y41)</f>
      </c>
      <c r="AE42" s="433"/>
      <c r="AF42" s="433"/>
      <c r="AG42" s="526">
        <f>Y42-N42</f>
        <v>0</v>
      </c>
      <c r="AH42" s="526"/>
      <c r="AI42" s="532"/>
      <c r="AJ42" s="436">
        <f>'特別損益'!AJ16+'特別損益'!AJ17</f>
        <v>0</v>
      </c>
      <c r="AK42" s="437"/>
      <c r="AL42" s="437"/>
      <c r="AM42" s="437"/>
      <c r="AN42" s="437"/>
      <c r="AO42" s="433">
        <f>IF(AJ42=0,"",AJ42/AJ41)</f>
      </c>
      <c r="AP42" s="433"/>
      <c r="AQ42" s="433"/>
      <c r="AR42" s="526">
        <f>AJ42-Y42</f>
        <v>0</v>
      </c>
      <c r="AS42" s="526"/>
      <c r="AT42" s="527"/>
      <c r="AU42" s="436">
        <f>'特別損益'!AU16+'特別損益'!AU17</f>
        <v>0</v>
      </c>
      <c r="AV42" s="437"/>
      <c r="AW42" s="437"/>
      <c r="AX42" s="437"/>
      <c r="AY42" s="437"/>
      <c r="AZ42" s="433">
        <f>IF(AU42=0,"",AU42/AU41)</f>
      </c>
      <c r="BA42" s="433"/>
      <c r="BB42" s="433"/>
      <c r="BC42" s="526">
        <f>AU42-AJ42</f>
        <v>0</v>
      </c>
      <c r="BD42" s="526"/>
      <c r="BE42" s="527"/>
      <c r="BF42" s="436">
        <f>'特別損益'!BF16+'特別損益'!BF17</f>
        <v>0</v>
      </c>
      <c r="BG42" s="437"/>
      <c r="BH42" s="437"/>
      <c r="BI42" s="437"/>
      <c r="BJ42" s="437"/>
      <c r="BK42" s="433">
        <f>IF(BF42=0,"",BF42/BF41)</f>
      </c>
      <c r="BL42" s="433"/>
      <c r="BM42" s="433"/>
      <c r="BN42" s="526">
        <f>BF42-AU42</f>
        <v>0</v>
      </c>
      <c r="BO42" s="526"/>
      <c r="BP42" s="527"/>
      <c r="BQ42" s="436">
        <f>'特別損益'!BQ16+'特別損益'!BQ17</f>
        <v>0</v>
      </c>
      <c r="BR42" s="437"/>
      <c r="BS42" s="437"/>
      <c r="BT42" s="437"/>
      <c r="BU42" s="437"/>
      <c r="BV42" s="433">
        <f>IF(BQ42=0,"",BQ42/BQ41)</f>
      </c>
      <c r="BW42" s="433"/>
      <c r="BX42" s="433"/>
      <c r="BY42" s="526">
        <f>BQ42-BF42</f>
        <v>0</v>
      </c>
      <c r="BZ42" s="526"/>
      <c r="CA42" s="527"/>
      <c r="CB42" s="436">
        <f>'特別損益'!CB16+'特別損益'!CB17</f>
        <v>0</v>
      </c>
      <c r="CC42" s="437"/>
      <c r="CD42" s="437"/>
      <c r="CE42" s="437"/>
      <c r="CF42" s="437"/>
      <c r="CG42" s="433">
        <f>IF(CB42=0,"",CB42/CB41)</f>
      </c>
      <c r="CH42" s="433"/>
      <c r="CI42" s="433"/>
      <c r="CJ42" s="526">
        <f>CB42-BQ42</f>
        <v>0</v>
      </c>
      <c r="CK42" s="526"/>
      <c r="CL42" s="527"/>
      <c r="CM42" s="16"/>
      <c r="CN42" s="16"/>
    </row>
    <row r="43" spans="1:92" ht="14.25" thickBot="1">
      <c r="A43" s="534"/>
      <c r="B43" s="534"/>
      <c r="C43" s="528" t="s">
        <v>69</v>
      </c>
      <c r="D43" s="528"/>
      <c r="E43" s="528"/>
      <c r="F43" s="528"/>
      <c r="G43" s="528"/>
      <c r="H43" s="528"/>
      <c r="I43" s="470">
        <f>'特別損益'!I18+'特別損益'!I19+'特別損益'!I20+'特別損益'!I21</f>
        <v>0</v>
      </c>
      <c r="J43" s="470"/>
      <c r="K43" s="470"/>
      <c r="L43" s="470"/>
      <c r="M43" s="471"/>
      <c r="N43" s="470">
        <f>'特別損益'!N18+'特別損益'!N19+'特別損益'!N20+'特別損益'!N21</f>
        <v>0</v>
      </c>
      <c r="O43" s="470"/>
      <c r="P43" s="470"/>
      <c r="Q43" s="470"/>
      <c r="R43" s="471"/>
      <c r="S43" s="522">
        <f>IF(N43=0,"",N43/N41)</f>
      </c>
      <c r="T43" s="522"/>
      <c r="U43" s="522"/>
      <c r="V43" s="523">
        <f>N43-I43</f>
        <v>0</v>
      </c>
      <c r="W43" s="523"/>
      <c r="X43" s="523"/>
      <c r="Y43" s="470">
        <f>'特別損益'!Y18+'特別損益'!Y19+'特別損益'!Y20+'特別損益'!Y21</f>
        <v>0</v>
      </c>
      <c r="Z43" s="470"/>
      <c r="AA43" s="470"/>
      <c r="AB43" s="470"/>
      <c r="AC43" s="471"/>
      <c r="AD43" s="522">
        <f>IF(Y43=0,"",Y43/Y41)</f>
      </c>
      <c r="AE43" s="522"/>
      <c r="AF43" s="522"/>
      <c r="AG43" s="523">
        <f>Y43-N43</f>
        <v>0</v>
      </c>
      <c r="AH43" s="523"/>
      <c r="AI43" s="525"/>
      <c r="AJ43" s="520">
        <f>'特別損益'!AJ18+'特別損益'!AJ19+'特別損益'!AJ20+'特別損益'!AJ21</f>
        <v>0</v>
      </c>
      <c r="AK43" s="521"/>
      <c r="AL43" s="521"/>
      <c r="AM43" s="521"/>
      <c r="AN43" s="521"/>
      <c r="AO43" s="522">
        <f>IF(AJ43=0,"",AJ43/AJ41)</f>
      </c>
      <c r="AP43" s="522"/>
      <c r="AQ43" s="522"/>
      <c r="AR43" s="523">
        <f>AJ43-Y43</f>
        <v>0</v>
      </c>
      <c r="AS43" s="523"/>
      <c r="AT43" s="524"/>
      <c r="AU43" s="520">
        <f>'特別損益'!AU18+'特別損益'!AU19+'特別損益'!AU20+'特別損益'!AU21</f>
        <v>0</v>
      </c>
      <c r="AV43" s="521"/>
      <c r="AW43" s="521"/>
      <c r="AX43" s="521"/>
      <c r="AY43" s="521"/>
      <c r="AZ43" s="522">
        <f>IF(AU43=0,"",AU43/AU41)</f>
      </c>
      <c r="BA43" s="522"/>
      <c r="BB43" s="522"/>
      <c r="BC43" s="523">
        <f>AU43-AJ43</f>
        <v>0</v>
      </c>
      <c r="BD43" s="523"/>
      <c r="BE43" s="524"/>
      <c r="BF43" s="571">
        <f>'特別損益'!BF18+'特別損益'!BF19+'特別損益'!BF20+'特別損益'!BF21</f>
        <v>0</v>
      </c>
      <c r="BG43" s="521"/>
      <c r="BH43" s="521"/>
      <c r="BI43" s="521"/>
      <c r="BJ43" s="521"/>
      <c r="BK43" s="522">
        <f>IF(BF43=0,"",BF43/BF41)</f>
      </c>
      <c r="BL43" s="522"/>
      <c r="BM43" s="522"/>
      <c r="BN43" s="523">
        <f>BF43-AU43</f>
        <v>0</v>
      </c>
      <c r="BO43" s="523"/>
      <c r="BP43" s="524"/>
      <c r="BQ43" s="520">
        <f>'特別損益'!BQ18+'特別損益'!BQ19+'特別損益'!BQ20+'特別損益'!BQ21</f>
        <v>0</v>
      </c>
      <c r="BR43" s="521"/>
      <c r="BS43" s="521"/>
      <c r="BT43" s="521"/>
      <c r="BU43" s="521"/>
      <c r="BV43" s="522">
        <f>IF(BQ43=0,"",BQ43/BQ41)</f>
      </c>
      <c r="BW43" s="522"/>
      <c r="BX43" s="522"/>
      <c r="BY43" s="523">
        <f>BQ43-BF43</f>
        <v>0</v>
      </c>
      <c r="BZ43" s="523"/>
      <c r="CA43" s="524"/>
      <c r="CB43" s="520">
        <f>'特別損益'!CB18+'特別損益'!CB19+'特別損益'!CB20+'特別損益'!CB21</f>
        <v>0</v>
      </c>
      <c r="CC43" s="521"/>
      <c r="CD43" s="521"/>
      <c r="CE43" s="521"/>
      <c r="CF43" s="521"/>
      <c r="CG43" s="522">
        <f>IF(CB43=0,"",CB43/CB41)</f>
      </c>
      <c r="CH43" s="522"/>
      <c r="CI43" s="522"/>
      <c r="CJ43" s="523">
        <f>CB43-BQ43</f>
        <v>0</v>
      </c>
      <c r="CK43" s="523"/>
      <c r="CL43" s="524"/>
      <c r="CM43" s="16"/>
      <c r="CN43" s="16"/>
    </row>
    <row r="44" spans="1:92" ht="14.25" thickBot="1">
      <c r="A44" s="513" t="s">
        <v>45</v>
      </c>
      <c r="B44" s="514"/>
      <c r="C44" s="514"/>
      <c r="D44" s="514"/>
      <c r="E44" s="514"/>
      <c r="F44" s="514"/>
      <c r="G44" s="514"/>
      <c r="H44" s="514"/>
      <c r="I44" s="448">
        <f>'特別損益'!I25</f>
        <v>0</v>
      </c>
      <c r="J44" s="448"/>
      <c r="K44" s="448"/>
      <c r="L44" s="448"/>
      <c r="M44" s="448"/>
      <c r="N44" s="448">
        <f>'特別損益'!N25</f>
        <v>0</v>
      </c>
      <c r="O44" s="448"/>
      <c r="P44" s="448"/>
      <c r="Q44" s="448"/>
      <c r="R44" s="448"/>
      <c r="S44" s="479">
        <f>'特別損益'!S25</f>
      </c>
      <c r="T44" s="479"/>
      <c r="U44" s="479"/>
      <c r="V44" s="480">
        <f>'特別損益'!V25</f>
      </c>
      <c r="W44" s="480"/>
      <c r="X44" s="480"/>
      <c r="Y44" s="448">
        <f>'特別損益'!Y25</f>
        <v>0</v>
      </c>
      <c r="Z44" s="448"/>
      <c r="AA44" s="448"/>
      <c r="AB44" s="448"/>
      <c r="AC44" s="448"/>
      <c r="AD44" s="479">
        <f>'特別損益'!AD25</f>
      </c>
      <c r="AE44" s="479"/>
      <c r="AF44" s="479"/>
      <c r="AG44" s="480">
        <f>'特別損益'!AG25</f>
      </c>
      <c r="AH44" s="480"/>
      <c r="AI44" s="512"/>
      <c r="AJ44" s="447">
        <f>'特別損益'!AJ25</f>
        <v>0</v>
      </c>
      <c r="AK44" s="448"/>
      <c r="AL44" s="448"/>
      <c r="AM44" s="448"/>
      <c r="AN44" s="448"/>
      <c r="AO44" s="479" t="e">
        <f>'特別損益'!AO25</f>
        <v>#DIV/0!</v>
      </c>
      <c r="AP44" s="479"/>
      <c r="AQ44" s="479"/>
      <c r="AR44" s="480">
        <f>'特別損益'!AR25</f>
        <v>0</v>
      </c>
      <c r="AS44" s="480"/>
      <c r="AT44" s="481"/>
      <c r="AU44" s="447">
        <f>'特別損益'!AU25</f>
        <v>0</v>
      </c>
      <c r="AV44" s="448"/>
      <c r="AW44" s="448"/>
      <c r="AX44" s="448"/>
      <c r="AY44" s="448"/>
      <c r="AZ44" s="479" t="e">
        <f>'特別損益'!AZ25</f>
        <v>#DIV/0!</v>
      </c>
      <c r="BA44" s="479"/>
      <c r="BB44" s="479"/>
      <c r="BC44" s="480">
        <f>'特別損益'!BC25</f>
        <v>0</v>
      </c>
      <c r="BD44" s="480"/>
      <c r="BE44" s="481"/>
      <c r="BF44" s="447">
        <f>'特別損益'!BF25</f>
        <v>0</v>
      </c>
      <c r="BG44" s="448"/>
      <c r="BH44" s="448"/>
      <c r="BI44" s="448"/>
      <c r="BJ44" s="448"/>
      <c r="BK44" s="479" t="e">
        <f>'特別損益'!BK25</f>
        <v>#DIV/0!</v>
      </c>
      <c r="BL44" s="479"/>
      <c r="BM44" s="479"/>
      <c r="BN44" s="480">
        <f>'特別損益'!BN25</f>
        <v>0</v>
      </c>
      <c r="BO44" s="480"/>
      <c r="BP44" s="481"/>
      <c r="BQ44" s="447">
        <f>'特別損益'!BQ25</f>
        <v>0</v>
      </c>
      <c r="BR44" s="448"/>
      <c r="BS44" s="448"/>
      <c r="BT44" s="448"/>
      <c r="BU44" s="448"/>
      <c r="BV44" s="479" t="e">
        <f>'特別損益'!BV25</f>
        <v>#DIV/0!</v>
      </c>
      <c r="BW44" s="479"/>
      <c r="BX44" s="479"/>
      <c r="BY44" s="480">
        <f>'特別損益'!BY25</f>
        <v>0</v>
      </c>
      <c r="BZ44" s="480"/>
      <c r="CA44" s="481"/>
      <c r="CB44" s="447">
        <f>'特別損益'!CB25</f>
        <v>0</v>
      </c>
      <c r="CC44" s="448"/>
      <c r="CD44" s="448"/>
      <c r="CE44" s="448"/>
      <c r="CF44" s="448"/>
      <c r="CG44" s="479" t="e">
        <f>'特別損益'!CG25</f>
        <v>#DIV/0!</v>
      </c>
      <c r="CH44" s="479"/>
      <c r="CI44" s="479"/>
      <c r="CJ44" s="480">
        <f>'特別損益'!CJ25</f>
        <v>0</v>
      </c>
      <c r="CK44" s="480"/>
      <c r="CL44" s="481"/>
      <c r="CM44" s="16"/>
      <c r="CN44" s="16"/>
    </row>
    <row r="45" spans="1:92" ht="14.25" thickBot="1">
      <c r="A45" s="570" t="s">
        <v>46</v>
      </c>
      <c r="B45" s="570"/>
      <c r="C45" s="570"/>
      <c r="D45" s="570"/>
      <c r="E45" s="570"/>
      <c r="F45" s="570"/>
      <c r="G45" s="570"/>
      <c r="H45" s="570"/>
      <c r="I45" s="564">
        <f>'特別損益'!I27</f>
        <v>0</v>
      </c>
      <c r="J45" s="564"/>
      <c r="K45" s="564"/>
      <c r="L45" s="564"/>
      <c r="M45" s="564"/>
      <c r="N45" s="564">
        <f>'特別損益'!N27</f>
        <v>0</v>
      </c>
      <c r="O45" s="564"/>
      <c r="P45" s="564"/>
      <c r="Q45" s="564"/>
      <c r="R45" s="564"/>
      <c r="S45" s="568">
        <f>'特別損益'!S27</f>
      </c>
      <c r="T45" s="568"/>
      <c r="U45" s="568"/>
      <c r="V45" s="561">
        <f>'特別損益'!V27</f>
      </c>
      <c r="W45" s="561"/>
      <c r="X45" s="561"/>
      <c r="Y45" s="564">
        <f>'特別損益'!Y27</f>
        <v>0</v>
      </c>
      <c r="Z45" s="564"/>
      <c r="AA45" s="564"/>
      <c r="AB45" s="564"/>
      <c r="AC45" s="564"/>
      <c r="AD45" s="568">
        <f>'特別損益'!AD27</f>
      </c>
      <c r="AE45" s="568"/>
      <c r="AF45" s="568"/>
      <c r="AG45" s="561">
        <f>'特別損益'!AG27</f>
      </c>
      <c r="AH45" s="561"/>
      <c r="AI45" s="569"/>
      <c r="AJ45" s="563">
        <f>'特別損益'!AJ27</f>
        <v>0</v>
      </c>
      <c r="AK45" s="564"/>
      <c r="AL45" s="564"/>
      <c r="AM45" s="564"/>
      <c r="AN45" s="564"/>
      <c r="AO45" s="568">
        <f>'特別損益'!AO27</f>
      </c>
      <c r="AP45" s="568"/>
      <c r="AQ45" s="568"/>
      <c r="AR45" s="561">
        <f>'特別損益'!AR27</f>
      </c>
      <c r="AS45" s="561"/>
      <c r="AT45" s="562"/>
      <c r="AU45" s="563">
        <f>'特別損益'!AU27</f>
        <v>0</v>
      </c>
      <c r="AV45" s="564"/>
      <c r="AW45" s="564"/>
      <c r="AX45" s="564"/>
      <c r="AY45" s="564"/>
      <c r="AZ45" s="568">
        <f>'特別損益'!AZ27</f>
      </c>
      <c r="BA45" s="568"/>
      <c r="BB45" s="568"/>
      <c r="BC45" s="561">
        <f>'特別損益'!BC27</f>
      </c>
      <c r="BD45" s="561"/>
      <c r="BE45" s="562"/>
      <c r="BF45" s="563">
        <f>'特別損益'!BF27</f>
        <v>0</v>
      </c>
      <c r="BG45" s="564"/>
      <c r="BH45" s="564"/>
      <c r="BI45" s="564"/>
      <c r="BJ45" s="564"/>
      <c r="BK45" s="568">
        <f>'特別損益'!BK27</f>
      </c>
      <c r="BL45" s="568"/>
      <c r="BM45" s="568"/>
      <c r="BN45" s="561">
        <f>'特別損益'!BN27</f>
      </c>
      <c r="BO45" s="561"/>
      <c r="BP45" s="562"/>
      <c r="BQ45" s="563">
        <f>'特別損益'!BQ27</f>
        <v>0</v>
      </c>
      <c r="BR45" s="564"/>
      <c r="BS45" s="564"/>
      <c r="BT45" s="564"/>
      <c r="BU45" s="564"/>
      <c r="BV45" s="568">
        <f>'特別損益'!BV27</f>
      </c>
      <c r="BW45" s="568"/>
      <c r="BX45" s="568"/>
      <c r="BY45" s="561">
        <f>'特別損益'!BY27</f>
      </c>
      <c r="BZ45" s="561"/>
      <c r="CA45" s="562"/>
      <c r="CB45" s="563">
        <f>'特別損益'!CB27</f>
        <v>0</v>
      </c>
      <c r="CC45" s="564"/>
      <c r="CD45" s="564"/>
      <c r="CE45" s="564"/>
      <c r="CF45" s="564"/>
      <c r="CG45" s="568">
        <f>'特別損益'!CG27</f>
      </c>
      <c r="CH45" s="568"/>
      <c r="CI45" s="568"/>
      <c r="CJ45" s="561">
        <f>'特別損益'!CJ27</f>
      </c>
      <c r="CK45" s="561"/>
      <c r="CL45" s="562"/>
      <c r="CM45" s="16"/>
      <c r="CN45" s="16"/>
    </row>
    <row r="46" spans="1:92" ht="14.25" thickBot="1">
      <c r="A46" s="513" t="s">
        <v>47</v>
      </c>
      <c r="B46" s="514"/>
      <c r="C46" s="514"/>
      <c r="D46" s="514"/>
      <c r="E46" s="514"/>
      <c r="F46" s="514"/>
      <c r="G46" s="514"/>
      <c r="H46" s="514"/>
      <c r="I46" s="448">
        <f>'特別損益'!I31</f>
        <v>0</v>
      </c>
      <c r="J46" s="448"/>
      <c r="K46" s="448"/>
      <c r="L46" s="448"/>
      <c r="M46" s="448"/>
      <c r="N46" s="448">
        <f>'特別損益'!N31</f>
        <v>0</v>
      </c>
      <c r="O46" s="448"/>
      <c r="P46" s="448"/>
      <c r="Q46" s="448"/>
      <c r="R46" s="448"/>
      <c r="S46" s="479">
        <f>'特別損益'!S31</f>
      </c>
      <c r="T46" s="479"/>
      <c r="U46" s="479"/>
      <c r="V46" s="480">
        <f>'特別損益'!V31</f>
      </c>
      <c r="W46" s="480"/>
      <c r="X46" s="480"/>
      <c r="Y46" s="448">
        <f>'特別損益'!Y31</f>
        <v>0</v>
      </c>
      <c r="Z46" s="448"/>
      <c r="AA46" s="448"/>
      <c r="AB46" s="448"/>
      <c r="AC46" s="448"/>
      <c r="AD46" s="479">
        <f>'特別損益'!AD31</f>
      </c>
      <c r="AE46" s="479"/>
      <c r="AF46" s="479"/>
      <c r="AG46" s="480">
        <f>'特別損益'!AG31</f>
      </c>
      <c r="AH46" s="480"/>
      <c r="AI46" s="512"/>
      <c r="AJ46" s="447">
        <f>'特別損益'!AJ31</f>
        <v>0</v>
      </c>
      <c r="AK46" s="448"/>
      <c r="AL46" s="448"/>
      <c r="AM46" s="448"/>
      <c r="AN46" s="448"/>
      <c r="AO46" s="479" t="e">
        <f>'特別損益'!AO31</f>
        <v>#DIV/0!</v>
      </c>
      <c r="AP46" s="479"/>
      <c r="AQ46" s="479"/>
      <c r="AR46" s="480">
        <f>'特別損益'!AR31</f>
        <v>0</v>
      </c>
      <c r="AS46" s="480"/>
      <c r="AT46" s="481"/>
      <c r="AU46" s="447">
        <f>'特別損益'!AU31</f>
        <v>0</v>
      </c>
      <c r="AV46" s="448"/>
      <c r="AW46" s="448"/>
      <c r="AX46" s="448"/>
      <c r="AY46" s="448"/>
      <c r="AZ46" s="479" t="e">
        <f>'特別損益'!AZ31</f>
        <v>#DIV/0!</v>
      </c>
      <c r="BA46" s="479"/>
      <c r="BB46" s="479"/>
      <c r="BC46" s="480">
        <f>'特別損益'!BC31</f>
        <v>0</v>
      </c>
      <c r="BD46" s="480"/>
      <c r="BE46" s="481"/>
      <c r="BF46" s="447">
        <f>'特別損益'!BF31</f>
        <v>0</v>
      </c>
      <c r="BG46" s="448"/>
      <c r="BH46" s="448"/>
      <c r="BI46" s="448"/>
      <c r="BJ46" s="448"/>
      <c r="BK46" s="479" t="e">
        <f>'特別損益'!BK31</f>
        <v>#DIV/0!</v>
      </c>
      <c r="BL46" s="479"/>
      <c r="BM46" s="479"/>
      <c r="BN46" s="480">
        <f>'特別損益'!BN31</f>
        <v>0</v>
      </c>
      <c r="BO46" s="480"/>
      <c r="BP46" s="481"/>
      <c r="BQ46" s="447">
        <f>'特別損益'!BQ31</f>
        <v>0</v>
      </c>
      <c r="BR46" s="448"/>
      <c r="BS46" s="448"/>
      <c r="BT46" s="448"/>
      <c r="BU46" s="448"/>
      <c r="BV46" s="479" t="e">
        <f>'特別損益'!BV31</f>
        <v>#DIV/0!</v>
      </c>
      <c r="BW46" s="479"/>
      <c r="BX46" s="479"/>
      <c r="BY46" s="480">
        <f>'特別損益'!BY31</f>
        <v>0</v>
      </c>
      <c r="BZ46" s="480"/>
      <c r="CA46" s="481"/>
      <c r="CB46" s="447">
        <f>'特別損益'!CB31</f>
        <v>0</v>
      </c>
      <c r="CC46" s="448"/>
      <c r="CD46" s="448"/>
      <c r="CE46" s="448"/>
      <c r="CF46" s="448"/>
      <c r="CG46" s="479" t="e">
        <f>'特別損益'!CG31</f>
        <v>#DIV/0!</v>
      </c>
      <c r="CH46" s="479"/>
      <c r="CI46" s="479"/>
      <c r="CJ46" s="480">
        <f>'特別損益'!CJ31</f>
        <v>0</v>
      </c>
      <c r="CK46" s="480"/>
      <c r="CL46" s="481"/>
      <c r="CM46" s="16"/>
      <c r="CN46" s="16"/>
    </row>
    <row r="47" spans="1:92" ht="14.25" thickBot="1">
      <c r="A47" s="548" t="s">
        <v>48</v>
      </c>
      <c r="B47" s="548"/>
      <c r="C47" s="548"/>
      <c r="D47" s="548"/>
      <c r="E47" s="548"/>
      <c r="F47" s="548"/>
      <c r="G47" s="548"/>
      <c r="H47" s="548"/>
      <c r="I47" s="541">
        <f>'特別損益'!I33</f>
        <v>0</v>
      </c>
      <c r="J47" s="541"/>
      <c r="K47" s="541"/>
      <c r="L47" s="541"/>
      <c r="M47" s="541"/>
      <c r="N47" s="541">
        <f>'特別損益'!N33</f>
        <v>0</v>
      </c>
      <c r="O47" s="541"/>
      <c r="P47" s="541"/>
      <c r="Q47" s="541"/>
      <c r="R47" s="541"/>
      <c r="S47" s="542">
        <f>'特別損益'!S33</f>
      </c>
      <c r="T47" s="542"/>
      <c r="U47" s="542"/>
      <c r="V47" s="538">
        <f>'特別損益'!V33</f>
      </c>
      <c r="W47" s="538"/>
      <c r="X47" s="538"/>
      <c r="Y47" s="541">
        <f>'特別損益'!Y33</f>
        <v>0</v>
      </c>
      <c r="Z47" s="541"/>
      <c r="AA47" s="541"/>
      <c r="AB47" s="541"/>
      <c r="AC47" s="541"/>
      <c r="AD47" s="542">
        <f>'特別損益'!AD33</f>
      </c>
      <c r="AE47" s="542"/>
      <c r="AF47" s="542"/>
      <c r="AG47" s="538">
        <f>'特別損益'!AG33</f>
      </c>
      <c r="AH47" s="538"/>
      <c r="AI47" s="567"/>
      <c r="AJ47" s="540">
        <f>'特別損益'!AJ33</f>
        <v>0</v>
      </c>
      <c r="AK47" s="541"/>
      <c r="AL47" s="541"/>
      <c r="AM47" s="541"/>
      <c r="AN47" s="541"/>
      <c r="AO47" s="542">
        <f>'特別損益'!AO33</f>
      </c>
      <c r="AP47" s="542"/>
      <c r="AQ47" s="542"/>
      <c r="AR47" s="538">
        <f>'特別損益'!AR33</f>
      </c>
      <c r="AS47" s="538"/>
      <c r="AT47" s="539"/>
      <c r="AU47" s="540">
        <f>'特別損益'!AU33</f>
        <v>0</v>
      </c>
      <c r="AV47" s="541"/>
      <c r="AW47" s="541"/>
      <c r="AX47" s="541"/>
      <c r="AY47" s="541"/>
      <c r="AZ47" s="542">
        <f>'特別損益'!AZ33</f>
      </c>
      <c r="BA47" s="542"/>
      <c r="BB47" s="542"/>
      <c r="BC47" s="538">
        <f>'特別損益'!BC33</f>
      </c>
      <c r="BD47" s="538"/>
      <c r="BE47" s="539"/>
      <c r="BF47" s="540">
        <f>'特別損益'!BF33</f>
        <v>0</v>
      </c>
      <c r="BG47" s="541"/>
      <c r="BH47" s="541"/>
      <c r="BI47" s="541"/>
      <c r="BJ47" s="541"/>
      <c r="BK47" s="542">
        <f>'特別損益'!BK33</f>
      </c>
      <c r="BL47" s="542"/>
      <c r="BM47" s="542"/>
      <c r="BN47" s="538">
        <f>'特別損益'!BN33</f>
      </c>
      <c r="BO47" s="538"/>
      <c r="BP47" s="539"/>
      <c r="BQ47" s="540">
        <f>'特別損益'!BQ33</f>
        <v>0</v>
      </c>
      <c r="BR47" s="541"/>
      <c r="BS47" s="541"/>
      <c r="BT47" s="541"/>
      <c r="BU47" s="541"/>
      <c r="BV47" s="542">
        <f>'特別損益'!BV33</f>
      </c>
      <c r="BW47" s="542"/>
      <c r="BX47" s="542"/>
      <c r="BY47" s="538">
        <f>'特別損益'!BY33</f>
      </c>
      <c r="BZ47" s="538"/>
      <c r="CA47" s="539"/>
      <c r="CB47" s="540">
        <f>'特別損益'!CB33</f>
        <v>0</v>
      </c>
      <c r="CC47" s="541"/>
      <c r="CD47" s="541"/>
      <c r="CE47" s="541"/>
      <c r="CF47" s="541"/>
      <c r="CG47" s="542">
        <f>'特別損益'!CG33</f>
      </c>
      <c r="CH47" s="542"/>
      <c r="CI47" s="542"/>
      <c r="CJ47" s="538">
        <f>'特別損益'!CJ33</f>
      </c>
      <c r="CK47" s="538"/>
      <c r="CL47" s="539"/>
      <c r="CM47" s="16"/>
      <c r="CN47" s="16"/>
    </row>
    <row r="48" spans="1:92" ht="14.25" thickBot="1">
      <c r="A48" s="513" t="s">
        <v>296</v>
      </c>
      <c r="B48" s="514"/>
      <c r="C48" s="514"/>
      <c r="D48" s="514"/>
      <c r="E48" s="514"/>
      <c r="F48" s="514"/>
      <c r="G48" s="514"/>
      <c r="H48" s="514"/>
      <c r="I48" s="448">
        <f>I46-I47</f>
        <v>0</v>
      </c>
      <c r="J48" s="448"/>
      <c r="K48" s="448"/>
      <c r="L48" s="448"/>
      <c r="M48" s="448"/>
      <c r="N48" s="448">
        <f>N46-N47</f>
        <v>0</v>
      </c>
      <c r="O48" s="448"/>
      <c r="P48" s="448"/>
      <c r="Q48" s="448"/>
      <c r="R48" s="448"/>
      <c r="S48" s="479" t="e">
        <f>N48/N6</f>
        <v>#DIV/0!</v>
      </c>
      <c r="T48" s="479"/>
      <c r="U48" s="479"/>
      <c r="V48" s="480">
        <f>N48-I48</f>
        <v>0</v>
      </c>
      <c r="W48" s="480"/>
      <c r="X48" s="480"/>
      <c r="Y48" s="448">
        <f>Y46-Y47</f>
        <v>0</v>
      </c>
      <c r="Z48" s="448"/>
      <c r="AA48" s="448"/>
      <c r="AB48" s="448"/>
      <c r="AC48" s="448"/>
      <c r="AD48" s="479" t="e">
        <f>Y48/Y6</f>
        <v>#DIV/0!</v>
      </c>
      <c r="AE48" s="479"/>
      <c r="AF48" s="479"/>
      <c r="AG48" s="480">
        <f>Y48-N48</f>
        <v>0</v>
      </c>
      <c r="AH48" s="480"/>
      <c r="AI48" s="512"/>
      <c r="AJ48" s="447">
        <f>AJ46-AJ47</f>
        <v>0</v>
      </c>
      <c r="AK48" s="448"/>
      <c r="AL48" s="448"/>
      <c r="AM48" s="448"/>
      <c r="AN48" s="448"/>
      <c r="AO48" s="479" t="e">
        <f>AJ48/AJ6</f>
        <v>#DIV/0!</v>
      </c>
      <c r="AP48" s="479"/>
      <c r="AQ48" s="479"/>
      <c r="AR48" s="480">
        <f>AJ48-Y48</f>
        <v>0</v>
      </c>
      <c r="AS48" s="480"/>
      <c r="AT48" s="481"/>
      <c r="AU48" s="447">
        <f>AU46-AU47</f>
        <v>0</v>
      </c>
      <c r="AV48" s="448"/>
      <c r="AW48" s="448"/>
      <c r="AX48" s="448"/>
      <c r="AY48" s="448"/>
      <c r="AZ48" s="479" t="e">
        <f>AU48/AU6</f>
        <v>#DIV/0!</v>
      </c>
      <c r="BA48" s="479"/>
      <c r="BB48" s="479"/>
      <c r="BC48" s="480">
        <f>AU48-AJ48</f>
        <v>0</v>
      </c>
      <c r="BD48" s="480"/>
      <c r="BE48" s="481"/>
      <c r="BF48" s="447">
        <f>BF46-BF47</f>
        <v>0</v>
      </c>
      <c r="BG48" s="448"/>
      <c r="BH48" s="448"/>
      <c r="BI48" s="448"/>
      <c r="BJ48" s="448"/>
      <c r="BK48" s="479" t="e">
        <f>BF48/BF6</f>
        <v>#DIV/0!</v>
      </c>
      <c r="BL48" s="479"/>
      <c r="BM48" s="479"/>
      <c r="BN48" s="480">
        <f>BF48-AU48</f>
        <v>0</v>
      </c>
      <c r="BO48" s="480"/>
      <c r="BP48" s="481"/>
      <c r="BQ48" s="447">
        <f>BQ46-BQ47</f>
        <v>0</v>
      </c>
      <c r="BR48" s="448"/>
      <c r="BS48" s="448"/>
      <c r="BT48" s="448"/>
      <c r="BU48" s="448"/>
      <c r="BV48" s="479" t="e">
        <f>BQ48/BQ6</f>
        <v>#DIV/0!</v>
      </c>
      <c r="BW48" s="479"/>
      <c r="BX48" s="479"/>
      <c r="BY48" s="480">
        <f>BQ48-BF48</f>
        <v>0</v>
      </c>
      <c r="BZ48" s="480"/>
      <c r="CA48" s="481"/>
      <c r="CB48" s="447">
        <f>CB46-CB47</f>
        <v>0</v>
      </c>
      <c r="CC48" s="448"/>
      <c r="CD48" s="448"/>
      <c r="CE48" s="448"/>
      <c r="CF48" s="448"/>
      <c r="CG48" s="479" t="e">
        <f>CB48/CB6</f>
        <v>#DIV/0!</v>
      </c>
      <c r="CH48" s="479"/>
      <c r="CI48" s="479"/>
      <c r="CJ48" s="480">
        <f>CB48-BQ48</f>
        <v>0</v>
      </c>
      <c r="CK48" s="480"/>
      <c r="CL48" s="481"/>
      <c r="CM48" s="16"/>
      <c r="CN48" s="16"/>
    </row>
    <row r="49" spans="1:92" ht="14.25" thickBot="1">
      <c r="A49" s="392" t="s">
        <v>185</v>
      </c>
      <c r="B49" s="392"/>
      <c r="C49" s="392"/>
      <c r="D49" s="392"/>
      <c r="E49" s="392"/>
      <c r="F49" s="392"/>
      <c r="G49" s="392"/>
      <c r="H49" s="392"/>
      <c r="I49" s="437">
        <f>'特別損益'!I35</f>
        <v>0</v>
      </c>
      <c r="J49" s="437"/>
      <c r="K49" s="437"/>
      <c r="L49" s="437"/>
      <c r="M49" s="437"/>
      <c r="N49" s="437">
        <f>'特別損益'!N35</f>
        <v>0</v>
      </c>
      <c r="O49" s="437"/>
      <c r="P49" s="437"/>
      <c r="Q49" s="437"/>
      <c r="R49" s="437"/>
      <c r="S49" s="433" t="e">
        <f>'特別損益'!S35</f>
        <v>#DIV/0!</v>
      </c>
      <c r="T49" s="433"/>
      <c r="U49" s="433"/>
      <c r="V49" s="526">
        <f>'特別損益'!V35</f>
        <v>0</v>
      </c>
      <c r="W49" s="526"/>
      <c r="X49" s="526"/>
      <c r="Y49" s="437">
        <f>'特別損益'!Y35</f>
        <v>0</v>
      </c>
      <c r="Z49" s="437"/>
      <c r="AA49" s="437"/>
      <c r="AB49" s="437"/>
      <c r="AC49" s="437"/>
      <c r="AD49" s="433" t="e">
        <f>'特別損益'!AD35</f>
        <v>#DIV/0!</v>
      </c>
      <c r="AE49" s="433"/>
      <c r="AF49" s="433"/>
      <c r="AG49" s="526">
        <f>'特別損益'!AG35</f>
        <v>0</v>
      </c>
      <c r="AH49" s="526"/>
      <c r="AI49" s="532"/>
      <c r="AJ49" s="559">
        <f>'特別損益'!AJ35</f>
        <v>0</v>
      </c>
      <c r="AK49" s="560"/>
      <c r="AL49" s="560"/>
      <c r="AM49" s="560"/>
      <c r="AN49" s="560"/>
      <c r="AO49" s="440" t="e">
        <f>'特別損益'!AO35</f>
        <v>#DIV/0!</v>
      </c>
      <c r="AP49" s="440"/>
      <c r="AQ49" s="440"/>
      <c r="AR49" s="565">
        <f>'特別損益'!AR35</f>
        <v>0</v>
      </c>
      <c r="AS49" s="565"/>
      <c r="AT49" s="566"/>
      <c r="AU49" s="559">
        <f>'特別損益'!AU35</f>
        <v>0</v>
      </c>
      <c r="AV49" s="560"/>
      <c r="AW49" s="560"/>
      <c r="AX49" s="560"/>
      <c r="AY49" s="560"/>
      <c r="AZ49" s="440" t="e">
        <f>'特別損益'!AZ35</f>
        <v>#DIV/0!</v>
      </c>
      <c r="BA49" s="440"/>
      <c r="BB49" s="440"/>
      <c r="BC49" s="565">
        <f>'特別損益'!BC35</f>
        <v>0</v>
      </c>
      <c r="BD49" s="565"/>
      <c r="BE49" s="566"/>
      <c r="BF49" s="559">
        <f>'特別損益'!BF35</f>
        <v>0</v>
      </c>
      <c r="BG49" s="560"/>
      <c r="BH49" s="560"/>
      <c r="BI49" s="560"/>
      <c r="BJ49" s="560"/>
      <c r="BK49" s="440" t="e">
        <f>'特別損益'!BK35</f>
        <v>#DIV/0!</v>
      </c>
      <c r="BL49" s="440"/>
      <c r="BM49" s="440"/>
      <c r="BN49" s="565">
        <f>'特別損益'!BN35</f>
        <v>0</v>
      </c>
      <c r="BO49" s="565"/>
      <c r="BP49" s="566"/>
      <c r="BQ49" s="559">
        <f>'特別損益'!BQ35</f>
        <v>0</v>
      </c>
      <c r="BR49" s="560"/>
      <c r="BS49" s="560"/>
      <c r="BT49" s="560"/>
      <c r="BU49" s="560"/>
      <c r="BV49" s="440" t="e">
        <f>'特別損益'!BV35</f>
        <v>#DIV/0!</v>
      </c>
      <c r="BW49" s="440"/>
      <c r="BX49" s="440"/>
      <c r="BY49" s="565">
        <f>'特別損益'!BY35</f>
        <v>0</v>
      </c>
      <c r="BZ49" s="565"/>
      <c r="CA49" s="566"/>
      <c r="CB49" s="559">
        <f>'特別損益'!CB35</f>
        <v>0</v>
      </c>
      <c r="CC49" s="560"/>
      <c r="CD49" s="560"/>
      <c r="CE49" s="560"/>
      <c r="CF49" s="560"/>
      <c r="CG49" s="440" t="e">
        <f>'特別損益'!CG35</f>
        <v>#DIV/0!</v>
      </c>
      <c r="CH49" s="440"/>
      <c r="CI49" s="440"/>
      <c r="CJ49" s="565">
        <f>'特別損益'!CJ35</f>
        <v>0</v>
      </c>
      <c r="CK49" s="565"/>
      <c r="CL49" s="566"/>
      <c r="CM49" s="16"/>
      <c r="CN49" s="16"/>
    </row>
    <row r="50" spans="1:92" ht="14.25" thickBot="1">
      <c r="A50" s="16"/>
      <c r="B50" s="60" t="s">
        <v>291</v>
      </c>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row>
    <row r="51" spans="1:92" ht="14.25" thickBo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517" t="s">
        <v>290</v>
      </c>
      <c r="AB51" s="518"/>
      <c r="AC51" s="518"/>
      <c r="AD51" s="518"/>
      <c r="AE51" s="518"/>
      <c r="AF51" s="518"/>
      <c r="AG51" s="518"/>
      <c r="AH51" s="518"/>
      <c r="AI51" s="519"/>
      <c r="AJ51" s="447">
        <f>AJ49-AJ39+AJ42</f>
        <v>0</v>
      </c>
      <c r="AK51" s="448"/>
      <c r="AL51" s="448"/>
      <c r="AM51" s="448"/>
      <c r="AN51" s="448"/>
      <c r="AO51" s="497"/>
      <c r="AP51" s="497"/>
      <c r="AQ51" s="497"/>
      <c r="AR51" s="515"/>
      <c r="AS51" s="515"/>
      <c r="AT51" s="516"/>
      <c r="AU51" s="447">
        <f>AU49-AU39+AU42</f>
        <v>0</v>
      </c>
      <c r="AV51" s="448"/>
      <c r="AW51" s="448"/>
      <c r="AX51" s="448"/>
      <c r="AY51" s="448"/>
      <c r="AZ51" s="497"/>
      <c r="BA51" s="497"/>
      <c r="BB51" s="497"/>
      <c r="BC51" s="515"/>
      <c r="BD51" s="515"/>
      <c r="BE51" s="516"/>
      <c r="BF51" s="447">
        <f>BF49-BF39+BF42</f>
        <v>0</v>
      </c>
      <c r="BG51" s="448"/>
      <c r="BH51" s="448"/>
      <c r="BI51" s="448"/>
      <c r="BJ51" s="448"/>
      <c r="BK51" s="497"/>
      <c r="BL51" s="497"/>
      <c r="BM51" s="497"/>
      <c r="BN51" s="515"/>
      <c r="BO51" s="515"/>
      <c r="BP51" s="516"/>
      <c r="BQ51" s="447">
        <f>BQ49-BQ39+BQ42</f>
        <v>0</v>
      </c>
      <c r="BR51" s="448"/>
      <c r="BS51" s="448"/>
      <c r="BT51" s="448"/>
      <c r="BU51" s="448"/>
      <c r="BV51" s="497"/>
      <c r="BW51" s="497"/>
      <c r="BX51" s="497"/>
      <c r="BY51" s="515"/>
      <c r="BZ51" s="515"/>
      <c r="CA51" s="516"/>
      <c r="CB51" s="447">
        <f>CB49-CB39+CB42</f>
        <v>0</v>
      </c>
      <c r="CC51" s="448"/>
      <c r="CD51" s="448"/>
      <c r="CE51" s="448"/>
      <c r="CF51" s="448"/>
      <c r="CG51" s="497"/>
      <c r="CH51" s="497"/>
      <c r="CI51" s="497"/>
      <c r="CJ51" s="515"/>
      <c r="CK51" s="515"/>
      <c r="CL51" s="516"/>
      <c r="CM51" s="16"/>
      <c r="CN51" s="16"/>
    </row>
    <row r="52" spans="1:92" ht="13.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row>
    <row r="53" spans="1:92" ht="13.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row>
  </sheetData>
  <sheetProtection/>
  <mergeCells count="1079">
    <mergeCell ref="AC2:AE2"/>
    <mergeCell ref="AM2:AO2"/>
    <mergeCell ref="AR40:AT40"/>
    <mergeCell ref="AZ4:BB5"/>
    <mergeCell ref="AZ38:BB38"/>
    <mergeCell ref="AU5:AY5"/>
    <mergeCell ref="AU38:AY38"/>
    <mergeCell ref="AU17:AY17"/>
    <mergeCell ref="AU7:AY7"/>
    <mergeCell ref="AR39:AT39"/>
    <mergeCell ref="AU29:AY29"/>
    <mergeCell ref="AU34:AY34"/>
    <mergeCell ref="AO39:AQ39"/>
    <mergeCell ref="CG3:CL3"/>
    <mergeCell ref="AU37:AY37"/>
    <mergeCell ref="AU26:AY26"/>
    <mergeCell ref="AR38:AT38"/>
    <mergeCell ref="BC38:BE38"/>
    <mergeCell ref="BC39:BE39"/>
    <mergeCell ref="BC7:BE7"/>
    <mergeCell ref="BT1:BX1"/>
    <mergeCell ref="BY1:CL1"/>
    <mergeCell ref="AU9:AY9"/>
    <mergeCell ref="AU22:AY22"/>
    <mergeCell ref="AU18:AY18"/>
    <mergeCell ref="AU10:AY10"/>
    <mergeCell ref="AU13:AY13"/>
    <mergeCell ref="AZ13:BB13"/>
    <mergeCell ref="BC4:BE5"/>
    <mergeCell ref="AZ7:BB7"/>
    <mergeCell ref="V24:X24"/>
    <mergeCell ref="V32:X32"/>
    <mergeCell ref="AO40:AQ40"/>
    <mergeCell ref="AJ39:AN39"/>
    <mergeCell ref="AO38:AQ38"/>
    <mergeCell ref="AG38:AI38"/>
    <mergeCell ref="AD38:AF38"/>
    <mergeCell ref="AD40:AF40"/>
    <mergeCell ref="AJ40:AN40"/>
    <mergeCell ref="AG40:AI40"/>
    <mergeCell ref="AJ17:AN17"/>
    <mergeCell ref="AO17:AQ17"/>
    <mergeCell ref="AR8:AT8"/>
    <mergeCell ref="AO10:AQ10"/>
    <mergeCell ref="AR10:AT10"/>
    <mergeCell ref="AJ12:AN12"/>
    <mergeCell ref="AJ13:AN13"/>
    <mergeCell ref="AO14:AQ14"/>
    <mergeCell ref="AR14:AT14"/>
    <mergeCell ref="AR16:AT16"/>
    <mergeCell ref="AO6:AQ6"/>
    <mergeCell ref="AR6:AT6"/>
    <mergeCell ref="AR17:AT17"/>
    <mergeCell ref="AO8:AQ8"/>
    <mergeCell ref="AO11:AQ11"/>
    <mergeCell ref="AR11:AT11"/>
    <mergeCell ref="AO12:AQ12"/>
    <mergeCell ref="AR12:AT12"/>
    <mergeCell ref="AO13:AQ13"/>
    <mergeCell ref="AR13:AT13"/>
    <mergeCell ref="AJ38:AN38"/>
    <mergeCell ref="AJ18:AN18"/>
    <mergeCell ref="AO18:AQ18"/>
    <mergeCell ref="AR18:AT18"/>
    <mergeCell ref="AR22:AT22"/>
    <mergeCell ref="AO24:AQ24"/>
    <mergeCell ref="AR24:AT24"/>
    <mergeCell ref="AJ25:AN25"/>
    <mergeCell ref="AO25:AQ25"/>
    <mergeCell ref="AR25:AT25"/>
    <mergeCell ref="C40:H40"/>
    <mergeCell ref="N39:R39"/>
    <mergeCell ref="N40:R40"/>
    <mergeCell ref="C39:H39"/>
    <mergeCell ref="I39:M39"/>
    <mergeCell ref="I40:M40"/>
    <mergeCell ref="I38:M38"/>
    <mergeCell ref="N38:R38"/>
    <mergeCell ref="V38:X38"/>
    <mergeCell ref="S38:U38"/>
    <mergeCell ref="Y6:AC6"/>
    <mergeCell ref="S4:U5"/>
    <mergeCell ref="S40:U40"/>
    <mergeCell ref="S39:U39"/>
    <mergeCell ref="V40:X40"/>
    <mergeCell ref="V39:X39"/>
    <mergeCell ref="S18:U18"/>
    <mergeCell ref="V18:X18"/>
    <mergeCell ref="V8:X8"/>
    <mergeCell ref="V7:X7"/>
    <mergeCell ref="V4:X5"/>
    <mergeCell ref="N4:O4"/>
    <mergeCell ref="Q4:R4"/>
    <mergeCell ref="V6:X6"/>
    <mergeCell ref="AD6:AF6"/>
    <mergeCell ref="AG6:AI6"/>
    <mergeCell ref="AM4:AN4"/>
    <mergeCell ref="AJ4:AK4"/>
    <mergeCell ref="AJ6:AN6"/>
    <mergeCell ref="L4:M4"/>
    <mergeCell ref="AB4:AC4"/>
    <mergeCell ref="AX4:AY4"/>
    <mergeCell ref="AU4:AV4"/>
    <mergeCell ref="AO4:AQ5"/>
    <mergeCell ref="AJ5:AN5"/>
    <mergeCell ref="AR4:AT5"/>
    <mergeCell ref="AG4:AI5"/>
    <mergeCell ref="I5:M5"/>
    <mergeCell ref="AD4:AF5"/>
    <mergeCell ref="AZ9:BB9"/>
    <mergeCell ref="AZ12:BB12"/>
    <mergeCell ref="AZ16:BB16"/>
    <mergeCell ref="BC16:BE16"/>
    <mergeCell ref="AZ10:BB10"/>
    <mergeCell ref="BC40:BE40"/>
    <mergeCell ref="BC9:BE9"/>
    <mergeCell ref="BC10:BE10"/>
    <mergeCell ref="BC11:BE11"/>
    <mergeCell ref="BC12:BE12"/>
    <mergeCell ref="BC13:BE13"/>
    <mergeCell ref="BC14:BE14"/>
    <mergeCell ref="BC15:BE15"/>
    <mergeCell ref="BC24:BE24"/>
    <mergeCell ref="BC17:BE17"/>
    <mergeCell ref="AU20:AY20"/>
    <mergeCell ref="AZ20:BB20"/>
    <mergeCell ref="BC20:BE20"/>
    <mergeCell ref="AO21:AQ21"/>
    <mergeCell ref="AR21:AT21"/>
    <mergeCell ref="BC21:BE21"/>
    <mergeCell ref="AU21:AY21"/>
    <mergeCell ref="AZ21:BB21"/>
    <mergeCell ref="AG18:AI18"/>
    <mergeCell ref="AG25:AI25"/>
    <mergeCell ref="AG27:AI27"/>
    <mergeCell ref="AR20:AT20"/>
    <mergeCell ref="AO20:AQ20"/>
    <mergeCell ref="AO27:AQ27"/>
    <mergeCell ref="AR27:AT27"/>
    <mergeCell ref="AJ26:AN26"/>
    <mergeCell ref="AO26:AQ26"/>
    <mergeCell ref="AR26:AT26"/>
    <mergeCell ref="AG32:AI32"/>
    <mergeCell ref="AG20:AI20"/>
    <mergeCell ref="AG26:AI26"/>
    <mergeCell ref="N16:R16"/>
    <mergeCell ref="S17:U17"/>
    <mergeCell ref="V17:X17"/>
    <mergeCell ref="Y17:AC17"/>
    <mergeCell ref="Y18:AC18"/>
    <mergeCell ref="AD18:AF18"/>
    <mergeCell ref="AG17:AI17"/>
    <mergeCell ref="I6:M6"/>
    <mergeCell ref="N6:R6"/>
    <mergeCell ref="S6:U6"/>
    <mergeCell ref="N5:R5"/>
    <mergeCell ref="A4:H5"/>
    <mergeCell ref="A39:B40"/>
    <mergeCell ref="Y4:Z4"/>
    <mergeCell ref="Y5:AC5"/>
    <mergeCell ref="Y38:AC38"/>
    <mergeCell ref="Y39:AC39"/>
    <mergeCell ref="Y40:AC40"/>
    <mergeCell ref="I4:J4"/>
    <mergeCell ref="A6:H6"/>
    <mergeCell ref="A38:H38"/>
    <mergeCell ref="AZ40:BB40"/>
    <mergeCell ref="AZ39:BB39"/>
    <mergeCell ref="AU39:AY39"/>
    <mergeCell ref="AU40:AY40"/>
    <mergeCell ref="AG39:AI39"/>
    <mergeCell ref="AD39:AF39"/>
    <mergeCell ref="BK4:BM5"/>
    <mergeCell ref="BF5:BJ5"/>
    <mergeCell ref="BF38:BJ38"/>
    <mergeCell ref="AU6:AY6"/>
    <mergeCell ref="AZ6:BB6"/>
    <mergeCell ref="BC6:BE6"/>
    <mergeCell ref="AZ18:BB18"/>
    <mergeCell ref="BC18:BE18"/>
    <mergeCell ref="BN38:BP38"/>
    <mergeCell ref="BK38:BM38"/>
    <mergeCell ref="BF4:BG4"/>
    <mergeCell ref="BI4:BJ4"/>
    <mergeCell ref="BN4:BP5"/>
    <mergeCell ref="BN6:BP6"/>
    <mergeCell ref="BK18:BM18"/>
    <mergeCell ref="BF6:BJ6"/>
    <mergeCell ref="BK6:BM6"/>
    <mergeCell ref="BF18:BJ18"/>
    <mergeCell ref="BK40:BM40"/>
    <mergeCell ref="BF40:BJ40"/>
    <mergeCell ref="BN40:BP40"/>
    <mergeCell ref="BK39:BM39"/>
    <mergeCell ref="BF39:BJ39"/>
    <mergeCell ref="BN39:BP39"/>
    <mergeCell ref="BQ4:BR4"/>
    <mergeCell ref="BT4:BU4"/>
    <mergeCell ref="BY4:CA5"/>
    <mergeCell ref="BQ6:BU6"/>
    <mergeCell ref="BV6:BX6"/>
    <mergeCell ref="BQ5:BU5"/>
    <mergeCell ref="BV4:BX5"/>
    <mergeCell ref="BY6:CA6"/>
    <mergeCell ref="BQ38:BU38"/>
    <mergeCell ref="BY38:CA38"/>
    <mergeCell ref="BV38:BX38"/>
    <mergeCell ref="CJ39:CL39"/>
    <mergeCell ref="CJ38:CL38"/>
    <mergeCell ref="CG38:CI38"/>
    <mergeCell ref="CB40:CF40"/>
    <mergeCell ref="CJ40:CL40"/>
    <mergeCell ref="BQ39:BU39"/>
    <mergeCell ref="BY39:CA39"/>
    <mergeCell ref="BQ40:BU40"/>
    <mergeCell ref="BY40:CA40"/>
    <mergeCell ref="BV39:BX39"/>
    <mergeCell ref="CJ4:CL5"/>
    <mergeCell ref="CB6:CF6"/>
    <mergeCell ref="CG6:CI6"/>
    <mergeCell ref="CJ6:CL6"/>
    <mergeCell ref="B1:W2"/>
    <mergeCell ref="CG40:CI40"/>
    <mergeCell ref="CG39:CI39"/>
    <mergeCell ref="CG4:CI5"/>
    <mergeCell ref="CB5:CF5"/>
    <mergeCell ref="CB38:CF38"/>
    <mergeCell ref="CB39:CF39"/>
    <mergeCell ref="BV40:BX40"/>
    <mergeCell ref="CB4:CC4"/>
    <mergeCell ref="CE4:CF4"/>
    <mergeCell ref="A41:H41"/>
    <mergeCell ref="I41:M41"/>
    <mergeCell ref="N41:R41"/>
    <mergeCell ref="S41:U41"/>
    <mergeCell ref="V41:X41"/>
    <mergeCell ref="Y41:AC41"/>
    <mergeCell ref="AD41:AF41"/>
    <mergeCell ref="AG41:AI41"/>
    <mergeCell ref="AJ41:AN41"/>
    <mergeCell ref="AO41:AQ41"/>
    <mergeCell ref="AR41:AT41"/>
    <mergeCell ref="AU41:AY41"/>
    <mergeCell ref="AZ41:BB41"/>
    <mergeCell ref="BC41:BE41"/>
    <mergeCell ref="BF41:BJ41"/>
    <mergeCell ref="BK41:BM41"/>
    <mergeCell ref="BN41:BP41"/>
    <mergeCell ref="BQ41:BU41"/>
    <mergeCell ref="BV41:BX41"/>
    <mergeCell ref="BY41:CA41"/>
    <mergeCell ref="CB41:CF41"/>
    <mergeCell ref="CG41:CI41"/>
    <mergeCell ref="CJ41:CL41"/>
    <mergeCell ref="A42:B43"/>
    <mergeCell ref="C42:H42"/>
    <mergeCell ref="I42:M42"/>
    <mergeCell ref="N42:R42"/>
    <mergeCell ref="S42:U42"/>
    <mergeCell ref="V42:X42"/>
    <mergeCell ref="Y42:AC42"/>
    <mergeCell ref="AD42:AF42"/>
    <mergeCell ref="AG42:AI42"/>
    <mergeCell ref="AJ42:AN42"/>
    <mergeCell ref="AO42:AQ42"/>
    <mergeCell ref="AR42:AT42"/>
    <mergeCell ref="AU42:AY42"/>
    <mergeCell ref="AZ42:BB42"/>
    <mergeCell ref="BC42:BE42"/>
    <mergeCell ref="BF42:BJ42"/>
    <mergeCell ref="BK42:BM42"/>
    <mergeCell ref="BN42:BP42"/>
    <mergeCell ref="BQ42:BU42"/>
    <mergeCell ref="CJ42:CL42"/>
    <mergeCell ref="BV42:BX42"/>
    <mergeCell ref="BY42:CA42"/>
    <mergeCell ref="CB42:CF42"/>
    <mergeCell ref="CG42:CI42"/>
    <mergeCell ref="V43:X43"/>
    <mergeCell ref="Y43:AC43"/>
    <mergeCell ref="AD43:AF43"/>
    <mergeCell ref="AG43:AI43"/>
    <mergeCell ref="C43:H43"/>
    <mergeCell ref="I43:M43"/>
    <mergeCell ref="N43:R43"/>
    <mergeCell ref="S43:U43"/>
    <mergeCell ref="AJ43:AN43"/>
    <mergeCell ref="AO43:AQ43"/>
    <mergeCell ref="AR43:AT43"/>
    <mergeCell ref="AU43:AY43"/>
    <mergeCell ref="AZ43:BB43"/>
    <mergeCell ref="BC43:BE43"/>
    <mergeCell ref="BF43:BJ43"/>
    <mergeCell ref="BK43:BM43"/>
    <mergeCell ref="CG43:CI43"/>
    <mergeCell ref="CJ43:CL43"/>
    <mergeCell ref="BN43:BP43"/>
    <mergeCell ref="BQ43:BU43"/>
    <mergeCell ref="BV43:BX43"/>
    <mergeCell ref="BY43:CA43"/>
    <mergeCell ref="A44:H44"/>
    <mergeCell ref="I44:M44"/>
    <mergeCell ref="N44:R44"/>
    <mergeCell ref="S44:U44"/>
    <mergeCell ref="V44:X44"/>
    <mergeCell ref="Y44:AC44"/>
    <mergeCell ref="AD44:AF44"/>
    <mergeCell ref="AG44:AI44"/>
    <mergeCell ref="AJ44:AN44"/>
    <mergeCell ref="AO44:AQ44"/>
    <mergeCell ref="AR44:AT44"/>
    <mergeCell ref="AU44:AY44"/>
    <mergeCell ref="BQ44:BU44"/>
    <mergeCell ref="BV44:BX44"/>
    <mergeCell ref="BY44:CA44"/>
    <mergeCell ref="AZ44:BB44"/>
    <mergeCell ref="BC44:BE44"/>
    <mergeCell ref="BF44:BJ44"/>
    <mergeCell ref="BK44:BM44"/>
    <mergeCell ref="CG44:CI44"/>
    <mergeCell ref="CJ44:CL44"/>
    <mergeCell ref="A45:H45"/>
    <mergeCell ref="I45:M45"/>
    <mergeCell ref="N45:R45"/>
    <mergeCell ref="S45:U45"/>
    <mergeCell ref="V45:X45"/>
    <mergeCell ref="Y45:AC45"/>
    <mergeCell ref="AD45:AF45"/>
    <mergeCell ref="BN44:BP44"/>
    <mergeCell ref="AG45:AI45"/>
    <mergeCell ref="AJ45:AN45"/>
    <mergeCell ref="AO45:AQ45"/>
    <mergeCell ref="AR45:AT45"/>
    <mergeCell ref="AU45:AY45"/>
    <mergeCell ref="AZ45:BB45"/>
    <mergeCell ref="BC45:BE45"/>
    <mergeCell ref="BF45:BJ45"/>
    <mergeCell ref="CG45:CI45"/>
    <mergeCell ref="CJ45:CL45"/>
    <mergeCell ref="BK45:BM45"/>
    <mergeCell ref="BN45:BP45"/>
    <mergeCell ref="BQ45:BU45"/>
    <mergeCell ref="BV45:BX45"/>
    <mergeCell ref="A46:H46"/>
    <mergeCell ref="I46:M46"/>
    <mergeCell ref="N46:R46"/>
    <mergeCell ref="S46:U46"/>
    <mergeCell ref="AR46:AT46"/>
    <mergeCell ref="AU46:AY46"/>
    <mergeCell ref="V46:X46"/>
    <mergeCell ref="Y46:AC46"/>
    <mergeCell ref="AD46:AF46"/>
    <mergeCell ref="AG46:AI46"/>
    <mergeCell ref="V47:X47"/>
    <mergeCell ref="Y47:AC47"/>
    <mergeCell ref="AD47:AF47"/>
    <mergeCell ref="BN46:BP46"/>
    <mergeCell ref="AZ46:BB46"/>
    <mergeCell ref="BC46:BE46"/>
    <mergeCell ref="BF46:BJ46"/>
    <mergeCell ref="BK46:BM46"/>
    <mergeCell ref="AJ46:AN46"/>
    <mergeCell ref="AO46:AQ46"/>
    <mergeCell ref="A47:H47"/>
    <mergeCell ref="I47:M47"/>
    <mergeCell ref="N47:R47"/>
    <mergeCell ref="S47:U47"/>
    <mergeCell ref="AG47:AI47"/>
    <mergeCell ref="AJ47:AN47"/>
    <mergeCell ref="AO47:AQ47"/>
    <mergeCell ref="AR47:AT47"/>
    <mergeCell ref="AU47:AY47"/>
    <mergeCell ref="AZ47:BB47"/>
    <mergeCell ref="BC47:BE47"/>
    <mergeCell ref="BF47:BJ47"/>
    <mergeCell ref="BK47:BM47"/>
    <mergeCell ref="BN47:BP47"/>
    <mergeCell ref="BQ47:BU47"/>
    <mergeCell ref="BV47:BX47"/>
    <mergeCell ref="A49:H49"/>
    <mergeCell ref="I49:M49"/>
    <mergeCell ref="N49:R49"/>
    <mergeCell ref="S49:U49"/>
    <mergeCell ref="V49:X49"/>
    <mergeCell ref="Y49:AC49"/>
    <mergeCell ref="AD49:AF49"/>
    <mergeCell ref="AG49:AI49"/>
    <mergeCell ref="AJ49:AN49"/>
    <mergeCell ref="AO49:AQ49"/>
    <mergeCell ref="AR49:AT49"/>
    <mergeCell ref="AU49:AY49"/>
    <mergeCell ref="AZ49:BB49"/>
    <mergeCell ref="BC49:BE49"/>
    <mergeCell ref="BF49:BJ49"/>
    <mergeCell ref="BK49:BM49"/>
    <mergeCell ref="CG46:CI46"/>
    <mergeCell ref="BV46:BX46"/>
    <mergeCell ref="CJ49:CL49"/>
    <mergeCell ref="BN49:BP49"/>
    <mergeCell ref="BQ49:BU49"/>
    <mergeCell ref="BV49:BX49"/>
    <mergeCell ref="BY49:CA49"/>
    <mergeCell ref="CJ47:CL47"/>
    <mergeCell ref="CJ46:CL46"/>
    <mergeCell ref="BQ46:BU46"/>
    <mergeCell ref="CG49:CI49"/>
    <mergeCell ref="BY47:CA47"/>
    <mergeCell ref="CB47:CF47"/>
    <mergeCell ref="CG47:CI47"/>
    <mergeCell ref="CB48:CF48"/>
    <mergeCell ref="CG48:CI48"/>
    <mergeCell ref="BV10:BX10"/>
    <mergeCell ref="BV12:BX12"/>
    <mergeCell ref="BY12:CA12"/>
    <mergeCell ref="CB49:CF49"/>
    <mergeCell ref="CB46:CF46"/>
    <mergeCell ref="BY46:CA46"/>
    <mergeCell ref="BY45:CA45"/>
    <mergeCell ref="CB45:CF45"/>
    <mergeCell ref="CB44:CF44"/>
    <mergeCell ref="CB43:CF43"/>
    <mergeCell ref="CG9:CI9"/>
    <mergeCell ref="BY10:CA10"/>
    <mergeCell ref="CB10:CF10"/>
    <mergeCell ref="CG10:CI10"/>
    <mergeCell ref="BF17:BJ17"/>
    <mergeCell ref="CJ18:CL18"/>
    <mergeCell ref="BN18:BP18"/>
    <mergeCell ref="BQ18:BU18"/>
    <mergeCell ref="BV18:BX18"/>
    <mergeCell ref="CG18:CI18"/>
    <mergeCell ref="BY18:CA18"/>
    <mergeCell ref="CB18:CF18"/>
    <mergeCell ref="AD17:AF17"/>
    <mergeCell ref="CJ17:CL17"/>
    <mergeCell ref="BK17:BM17"/>
    <mergeCell ref="BN17:BP17"/>
    <mergeCell ref="BQ17:BU17"/>
    <mergeCell ref="BV17:BX17"/>
    <mergeCell ref="CB17:CF17"/>
    <mergeCell ref="CG17:CI17"/>
    <mergeCell ref="BY17:CA17"/>
    <mergeCell ref="AZ17:BB17"/>
    <mergeCell ref="AG7:AI7"/>
    <mergeCell ref="A8:B18"/>
    <mergeCell ref="C17:H17"/>
    <mergeCell ref="I17:M17"/>
    <mergeCell ref="N17:R17"/>
    <mergeCell ref="C18:H18"/>
    <mergeCell ref="I18:M18"/>
    <mergeCell ref="N18:R18"/>
    <mergeCell ref="C16:H16"/>
    <mergeCell ref="I16:M16"/>
    <mergeCell ref="A7:H7"/>
    <mergeCell ref="I7:M7"/>
    <mergeCell ref="N7:R7"/>
    <mergeCell ref="S7:U7"/>
    <mergeCell ref="CJ7:CL7"/>
    <mergeCell ref="BK7:BM7"/>
    <mergeCell ref="BN7:BP7"/>
    <mergeCell ref="BQ7:BU7"/>
    <mergeCell ref="BV7:BX7"/>
    <mergeCell ref="BY7:CA7"/>
    <mergeCell ref="CB7:CF7"/>
    <mergeCell ref="CG7:CI7"/>
    <mergeCell ref="BF7:BJ7"/>
    <mergeCell ref="AJ7:AN7"/>
    <mergeCell ref="AO7:AQ7"/>
    <mergeCell ref="AR7:AT7"/>
    <mergeCell ref="Y7:AC7"/>
    <mergeCell ref="AD7:AF7"/>
    <mergeCell ref="Y8:AC8"/>
    <mergeCell ref="AD8:AF8"/>
    <mergeCell ref="AG8:AI8"/>
    <mergeCell ref="AJ8:AN8"/>
    <mergeCell ref="C9:H9"/>
    <mergeCell ref="I9:M9"/>
    <mergeCell ref="N9:R9"/>
    <mergeCell ref="S8:U8"/>
    <mergeCell ref="C8:H8"/>
    <mergeCell ref="I8:M8"/>
    <mergeCell ref="N8:R8"/>
    <mergeCell ref="AU8:AY8"/>
    <mergeCell ref="AZ8:BB8"/>
    <mergeCell ref="BC8:BE8"/>
    <mergeCell ref="BF8:BJ8"/>
    <mergeCell ref="BK8:BM8"/>
    <mergeCell ref="BN8:BP8"/>
    <mergeCell ref="BQ8:BU8"/>
    <mergeCell ref="CG8:CI8"/>
    <mergeCell ref="BV8:BX8"/>
    <mergeCell ref="BY8:CA8"/>
    <mergeCell ref="CB8:CF8"/>
    <mergeCell ref="CJ8:CL8"/>
    <mergeCell ref="S9:U9"/>
    <mergeCell ref="V9:X9"/>
    <mergeCell ref="Y9:AC9"/>
    <mergeCell ref="AD9:AF9"/>
    <mergeCell ref="AG9:AI9"/>
    <mergeCell ref="AJ9:AN9"/>
    <mergeCell ref="AO9:AQ9"/>
    <mergeCell ref="AR9:AT9"/>
    <mergeCell ref="BF9:BJ9"/>
    <mergeCell ref="BK9:BM9"/>
    <mergeCell ref="BN9:BP9"/>
    <mergeCell ref="CB9:CF9"/>
    <mergeCell ref="BQ9:BU9"/>
    <mergeCell ref="BV9:BX9"/>
    <mergeCell ref="BY9:CA9"/>
    <mergeCell ref="CJ9:CL9"/>
    <mergeCell ref="C10:H10"/>
    <mergeCell ref="I10:M10"/>
    <mergeCell ref="N10:R10"/>
    <mergeCell ref="S10:U10"/>
    <mergeCell ref="V10:X10"/>
    <mergeCell ref="Y10:AC10"/>
    <mergeCell ref="AD10:AF10"/>
    <mergeCell ref="AG10:AI10"/>
    <mergeCell ref="AJ10:AN10"/>
    <mergeCell ref="BF10:BJ10"/>
    <mergeCell ref="BK10:BM10"/>
    <mergeCell ref="BN10:BP10"/>
    <mergeCell ref="BQ10:BU10"/>
    <mergeCell ref="CJ10:CL10"/>
    <mergeCell ref="C11:H11"/>
    <mergeCell ref="I11:M11"/>
    <mergeCell ref="N11:R11"/>
    <mergeCell ref="S11:U11"/>
    <mergeCell ref="V11:X11"/>
    <mergeCell ref="Y11:AC11"/>
    <mergeCell ref="AD11:AF11"/>
    <mergeCell ref="AG11:AI11"/>
    <mergeCell ref="AJ11:AN11"/>
    <mergeCell ref="AU11:AY11"/>
    <mergeCell ref="AZ11:BB11"/>
    <mergeCell ref="BF11:BJ11"/>
    <mergeCell ref="BK11:BM11"/>
    <mergeCell ref="BN11:BP11"/>
    <mergeCell ref="BQ11:BU11"/>
    <mergeCell ref="CG11:CI11"/>
    <mergeCell ref="CJ11:CL11"/>
    <mergeCell ref="BV11:BX11"/>
    <mergeCell ref="BY11:CA11"/>
    <mergeCell ref="CB11:CF11"/>
    <mergeCell ref="C12:H12"/>
    <mergeCell ref="I12:M12"/>
    <mergeCell ref="N12:R12"/>
    <mergeCell ref="S12:U12"/>
    <mergeCell ref="V12:X12"/>
    <mergeCell ref="Y12:AC12"/>
    <mergeCell ref="AD12:AF12"/>
    <mergeCell ref="AG12:AI12"/>
    <mergeCell ref="AU12:AY12"/>
    <mergeCell ref="BF12:BJ12"/>
    <mergeCell ref="BK12:BM12"/>
    <mergeCell ref="BN12:BP12"/>
    <mergeCell ref="BQ12:BU12"/>
    <mergeCell ref="CB12:CF12"/>
    <mergeCell ref="CG12:CI12"/>
    <mergeCell ref="CJ12:CL12"/>
    <mergeCell ref="C13:H13"/>
    <mergeCell ref="I13:M13"/>
    <mergeCell ref="N13:R13"/>
    <mergeCell ref="S13:U13"/>
    <mergeCell ref="V13:X13"/>
    <mergeCell ref="Y13:AC13"/>
    <mergeCell ref="AD13:AF13"/>
    <mergeCell ref="AG13:AI13"/>
    <mergeCell ref="BF13:BJ13"/>
    <mergeCell ref="BK13:BM13"/>
    <mergeCell ref="BN13:BP13"/>
    <mergeCell ref="BQ13:BU13"/>
    <mergeCell ref="BV13:BX13"/>
    <mergeCell ref="BY13:CA13"/>
    <mergeCell ref="CB13:CF13"/>
    <mergeCell ref="CG13:CI13"/>
    <mergeCell ref="CJ13:CL13"/>
    <mergeCell ref="C14:H14"/>
    <mergeCell ref="I14:M14"/>
    <mergeCell ref="N14:R14"/>
    <mergeCell ref="S14:U14"/>
    <mergeCell ref="V14:X14"/>
    <mergeCell ref="Y14:AC14"/>
    <mergeCell ref="AD14:AF14"/>
    <mergeCell ref="AG14:AI14"/>
    <mergeCell ref="AJ14:AN14"/>
    <mergeCell ref="AU14:AY14"/>
    <mergeCell ref="AZ14:BB14"/>
    <mergeCell ref="BF14:BJ14"/>
    <mergeCell ref="BK14:BM14"/>
    <mergeCell ref="BN14:BP14"/>
    <mergeCell ref="BQ14:BU14"/>
    <mergeCell ref="BV14:BX14"/>
    <mergeCell ref="BY14:CA14"/>
    <mergeCell ref="CB14:CF14"/>
    <mergeCell ref="CG14:CI14"/>
    <mergeCell ref="CJ14:CL14"/>
    <mergeCell ref="C15:H15"/>
    <mergeCell ref="I15:M15"/>
    <mergeCell ref="N15:R15"/>
    <mergeCell ref="S15:U15"/>
    <mergeCell ref="V15:X15"/>
    <mergeCell ref="Y15:AC15"/>
    <mergeCell ref="AD15:AF15"/>
    <mergeCell ref="AG15:AI15"/>
    <mergeCell ref="AJ15:AN15"/>
    <mergeCell ref="AO15:AQ15"/>
    <mergeCell ref="AR15:AT15"/>
    <mergeCell ref="AU15:AY15"/>
    <mergeCell ref="AZ15:BB15"/>
    <mergeCell ref="BF15:BJ15"/>
    <mergeCell ref="BK15:BM15"/>
    <mergeCell ref="BN15:BP15"/>
    <mergeCell ref="BQ15:BU15"/>
    <mergeCell ref="BV15:BX15"/>
    <mergeCell ref="BY15:CA15"/>
    <mergeCell ref="CB15:CF15"/>
    <mergeCell ref="CG15:CI15"/>
    <mergeCell ref="CJ15:CL15"/>
    <mergeCell ref="S16:U16"/>
    <mergeCell ref="V16:X16"/>
    <mergeCell ref="Y16:AC16"/>
    <mergeCell ref="AD16:AF16"/>
    <mergeCell ref="AG16:AI16"/>
    <mergeCell ref="AJ16:AN16"/>
    <mergeCell ref="AO16:AQ16"/>
    <mergeCell ref="AU16:AY16"/>
    <mergeCell ref="BF16:BJ16"/>
    <mergeCell ref="BK16:BM16"/>
    <mergeCell ref="BN16:BP16"/>
    <mergeCell ref="BQ16:BU16"/>
    <mergeCell ref="BV16:BX16"/>
    <mergeCell ref="BY16:CA16"/>
    <mergeCell ref="CB16:CF16"/>
    <mergeCell ref="CG16:CI16"/>
    <mergeCell ref="CJ16:CL16"/>
    <mergeCell ref="A20:H20"/>
    <mergeCell ref="I20:M20"/>
    <mergeCell ref="N20:R20"/>
    <mergeCell ref="S20:U20"/>
    <mergeCell ref="V20:X20"/>
    <mergeCell ref="Y20:AC20"/>
    <mergeCell ref="AD20:AF20"/>
    <mergeCell ref="AJ20:AN20"/>
    <mergeCell ref="BF20:BJ20"/>
    <mergeCell ref="BK20:BM20"/>
    <mergeCell ref="BN20:BP20"/>
    <mergeCell ref="BQ20:BU20"/>
    <mergeCell ref="BV20:BX20"/>
    <mergeCell ref="BY20:CA20"/>
    <mergeCell ref="CB20:CF20"/>
    <mergeCell ref="CG20:CI20"/>
    <mergeCell ref="CJ20:CL20"/>
    <mergeCell ref="A21:B25"/>
    <mergeCell ref="C21:H21"/>
    <mergeCell ref="I21:M21"/>
    <mergeCell ref="N21:R21"/>
    <mergeCell ref="C22:H22"/>
    <mergeCell ref="I22:M22"/>
    <mergeCell ref="N22:R22"/>
    <mergeCell ref="C23:H23"/>
    <mergeCell ref="I23:M23"/>
    <mergeCell ref="N23:R23"/>
    <mergeCell ref="S21:U21"/>
    <mergeCell ref="S23:U23"/>
    <mergeCell ref="V21:X21"/>
    <mergeCell ref="Y21:AC21"/>
    <mergeCell ref="AD21:AF21"/>
    <mergeCell ref="AG21:AI21"/>
    <mergeCell ref="AJ21:AN21"/>
    <mergeCell ref="BF21:BJ21"/>
    <mergeCell ref="BK21:BM21"/>
    <mergeCell ref="BN21:BP21"/>
    <mergeCell ref="BQ21:BU21"/>
    <mergeCell ref="BV21:BX21"/>
    <mergeCell ref="BY21:CA21"/>
    <mergeCell ref="CB21:CF21"/>
    <mergeCell ref="CG21:CI21"/>
    <mergeCell ref="CJ21:CL21"/>
    <mergeCell ref="S22:U22"/>
    <mergeCell ref="V22:X22"/>
    <mergeCell ref="Y22:AC22"/>
    <mergeCell ref="AD22:AF22"/>
    <mergeCell ref="AG22:AI22"/>
    <mergeCell ref="AJ22:AN22"/>
    <mergeCell ref="AO22:AQ22"/>
    <mergeCell ref="AZ22:BB22"/>
    <mergeCell ref="BC22:BE22"/>
    <mergeCell ref="BF22:BJ22"/>
    <mergeCell ref="BK22:BM22"/>
    <mergeCell ref="BN22:BP22"/>
    <mergeCell ref="BQ22:BU22"/>
    <mergeCell ref="BV22:BX22"/>
    <mergeCell ref="BY22:CA22"/>
    <mergeCell ref="CB22:CF22"/>
    <mergeCell ref="CG22:CI22"/>
    <mergeCell ref="CJ22:CL22"/>
    <mergeCell ref="V23:X23"/>
    <mergeCell ref="Y23:AC23"/>
    <mergeCell ref="AD23:AF23"/>
    <mergeCell ref="AG23:AI23"/>
    <mergeCell ref="AJ23:AN23"/>
    <mergeCell ref="AO23:AQ23"/>
    <mergeCell ref="AR23:AT23"/>
    <mergeCell ref="AU23:AY23"/>
    <mergeCell ref="AZ23:BB23"/>
    <mergeCell ref="BC23:BE23"/>
    <mergeCell ref="BF23:BJ23"/>
    <mergeCell ref="BK23:BM23"/>
    <mergeCell ref="CB23:CF23"/>
    <mergeCell ref="CG23:CI23"/>
    <mergeCell ref="CJ23:CL23"/>
    <mergeCell ref="BN23:BP23"/>
    <mergeCell ref="BQ23:BU23"/>
    <mergeCell ref="BV23:BX23"/>
    <mergeCell ref="BY23:CA23"/>
    <mergeCell ref="C24:H24"/>
    <mergeCell ref="I24:M24"/>
    <mergeCell ref="N24:R24"/>
    <mergeCell ref="S24:U24"/>
    <mergeCell ref="Y24:AC24"/>
    <mergeCell ref="AD24:AF24"/>
    <mergeCell ref="AG24:AI24"/>
    <mergeCell ref="AJ24:AN24"/>
    <mergeCell ref="AU24:AY24"/>
    <mergeCell ref="AZ24:BB24"/>
    <mergeCell ref="BF24:BJ24"/>
    <mergeCell ref="BK24:BM24"/>
    <mergeCell ref="BN24:BP24"/>
    <mergeCell ref="BQ24:BU24"/>
    <mergeCell ref="BV24:BX24"/>
    <mergeCell ref="BY24:CA24"/>
    <mergeCell ref="CB24:CF24"/>
    <mergeCell ref="CG24:CI24"/>
    <mergeCell ref="CJ24:CL24"/>
    <mergeCell ref="C25:H25"/>
    <mergeCell ref="I25:M25"/>
    <mergeCell ref="N25:R25"/>
    <mergeCell ref="S25:U25"/>
    <mergeCell ref="V25:X25"/>
    <mergeCell ref="Y25:AC25"/>
    <mergeCell ref="AD25:AF25"/>
    <mergeCell ref="AU25:AY25"/>
    <mergeCell ref="AZ25:BB25"/>
    <mergeCell ref="BC25:BE25"/>
    <mergeCell ref="BF25:BJ25"/>
    <mergeCell ref="BK25:BM25"/>
    <mergeCell ref="BN25:BP25"/>
    <mergeCell ref="BQ25:BU25"/>
    <mergeCell ref="BV25:BX25"/>
    <mergeCell ref="BY25:CA25"/>
    <mergeCell ref="CB25:CF25"/>
    <mergeCell ref="CG25:CI25"/>
    <mergeCell ref="CJ25:CL25"/>
    <mergeCell ref="A27:H27"/>
    <mergeCell ref="I27:M27"/>
    <mergeCell ref="N27:R27"/>
    <mergeCell ref="S27:U27"/>
    <mergeCell ref="V27:X27"/>
    <mergeCell ref="Y27:AC27"/>
    <mergeCell ref="AD27:AF27"/>
    <mergeCell ref="AJ27:AN27"/>
    <mergeCell ref="AU27:AY27"/>
    <mergeCell ref="AZ27:BB27"/>
    <mergeCell ref="BC27:BE27"/>
    <mergeCell ref="BF27:BJ27"/>
    <mergeCell ref="BK27:BM27"/>
    <mergeCell ref="BN27:BP27"/>
    <mergeCell ref="BQ27:BU27"/>
    <mergeCell ref="BV27:BX27"/>
    <mergeCell ref="BY27:CA27"/>
    <mergeCell ref="CB27:CF27"/>
    <mergeCell ref="CG27:CI27"/>
    <mergeCell ref="CJ27:CL27"/>
    <mergeCell ref="A28:B31"/>
    <mergeCell ref="C28:H28"/>
    <mergeCell ref="I28:M28"/>
    <mergeCell ref="N28:R28"/>
    <mergeCell ref="C29:H29"/>
    <mergeCell ref="I29:M29"/>
    <mergeCell ref="N29:R29"/>
    <mergeCell ref="C30:H30"/>
    <mergeCell ref="I30:M30"/>
    <mergeCell ref="N30:R30"/>
    <mergeCell ref="S28:U28"/>
    <mergeCell ref="V28:X28"/>
    <mergeCell ref="Y28:AC28"/>
    <mergeCell ref="AD28:AF28"/>
    <mergeCell ref="AG28:AI28"/>
    <mergeCell ref="AJ28:AN28"/>
    <mergeCell ref="AO28:AQ28"/>
    <mergeCell ref="AR28:AT28"/>
    <mergeCell ref="AU28:AY28"/>
    <mergeCell ref="AZ28:BB28"/>
    <mergeCell ref="BC28:BE28"/>
    <mergeCell ref="BF28:BJ28"/>
    <mergeCell ref="BK28:BM28"/>
    <mergeCell ref="BN28:BP28"/>
    <mergeCell ref="BQ28:BU28"/>
    <mergeCell ref="BV28:BX28"/>
    <mergeCell ref="BY28:CA28"/>
    <mergeCell ref="CB28:CF28"/>
    <mergeCell ref="CG28:CI28"/>
    <mergeCell ref="CJ28:CL28"/>
    <mergeCell ref="S29:U29"/>
    <mergeCell ref="V29:X29"/>
    <mergeCell ref="Y29:AC29"/>
    <mergeCell ref="AD29:AF29"/>
    <mergeCell ref="AG29:AI29"/>
    <mergeCell ref="AJ29:AN29"/>
    <mergeCell ref="AO29:AQ29"/>
    <mergeCell ref="AR29:AT29"/>
    <mergeCell ref="AZ29:BB29"/>
    <mergeCell ref="BF29:BJ29"/>
    <mergeCell ref="BK29:BM29"/>
    <mergeCell ref="BN29:BP29"/>
    <mergeCell ref="BC29:BE29"/>
    <mergeCell ref="BQ29:BU29"/>
    <mergeCell ref="BV29:BX29"/>
    <mergeCell ref="BY29:CA29"/>
    <mergeCell ref="CB29:CF29"/>
    <mergeCell ref="CG29:CI29"/>
    <mergeCell ref="CJ29:CL29"/>
    <mergeCell ref="S30:U30"/>
    <mergeCell ref="V30:X30"/>
    <mergeCell ref="Y30:AC30"/>
    <mergeCell ref="AD30:AF30"/>
    <mergeCell ref="AG30:AI30"/>
    <mergeCell ref="AJ30:AN30"/>
    <mergeCell ref="AO30:AQ30"/>
    <mergeCell ref="AR30:AT30"/>
    <mergeCell ref="AU30:AY30"/>
    <mergeCell ref="AZ30:BB30"/>
    <mergeCell ref="BC30:BE30"/>
    <mergeCell ref="BF30:BJ30"/>
    <mergeCell ref="BK30:BM30"/>
    <mergeCell ref="BN30:BP30"/>
    <mergeCell ref="BQ30:BU30"/>
    <mergeCell ref="BV30:BX30"/>
    <mergeCell ref="BY30:CA30"/>
    <mergeCell ref="CB30:CF30"/>
    <mergeCell ref="CG30:CI30"/>
    <mergeCell ref="CJ30:CL30"/>
    <mergeCell ref="C31:H31"/>
    <mergeCell ref="I31:M31"/>
    <mergeCell ref="N31:R31"/>
    <mergeCell ref="S31:U31"/>
    <mergeCell ref="AR31:AT31"/>
    <mergeCell ref="AU31:AY31"/>
    <mergeCell ref="V31:X31"/>
    <mergeCell ref="Y31:AC31"/>
    <mergeCell ref="AD31:AF31"/>
    <mergeCell ref="AG31:AI31"/>
    <mergeCell ref="CG31:CI31"/>
    <mergeCell ref="CJ31:CL31"/>
    <mergeCell ref="BN31:BP31"/>
    <mergeCell ref="BQ31:BU31"/>
    <mergeCell ref="BV31:BX31"/>
    <mergeCell ref="BY31:CA31"/>
    <mergeCell ref="Y32:AC32"/>
    <mergeCell ref="AD32:AF32"/>
    <mergeCell ref="CB31:CF31"/>
    <mergeCell ref="AZ31:BB31"/>
    <mergeCell ref="BC31:BE31"/>
    <mergeCell ref="BF31:BJ31"/>
    <mergeCell ref="BK31:BM31"/>
    <mergeCell ref="AJ31:AN31"/>
    <mergeCell ref="AO31:AQ31"/>
    <mergeCell ref="AJ32:AN32"/>
    <mergeCell ref="A32:H32"/>
    <mergeCell ref="I32:M32"/>
    <mergeCell ref="N32:R32"/>
    <mergeCell ref="S32:U32"/>
    <mergeCell ref="AO32:AQ32"/>
    <mergeCell ref="AR32:AT32"/>
    <mergeCell ref="AU32:AY32"/>
    <mergeCell ref="AZ32:BB32"/>
    <mergeCell ref="BC32:BE32"/>
    <mergeCell ref="BF32:BJ32"/>
    <mergeCell ref="BK32:BM32"/>
    <mergeCell ref="BN32:BP32"/>
    <mergeCell ref="BQ32:BU32"/>
    <mergeCell ref="BV32:BX32"/>
    <mergeCell ref="BY32:CA32"/>
    <mergeCell ref="CB32:CF32"/>
    <mergeCell ref="CG32:CI32"/>
    <mergeCell ref="CJ32:CL32"/>
    <mergeCell ref="A33:B36"/>
    <mergeCell ref="C33:H33"/>
    <mergeCell ref="I33:M33"/>
    <mergeCell ref="N33:R33"/>
    <mergeCell ref="C34:H34"/>
    <mergeCell ref="I34:M34"/>
    <mergeCell ref="N34:R34"/>
    <mergeCell ref="C35:H35"/>
    <mergeCell ref="I35:M35"/>
    <mergeCell ref="N35:R35"/>
    <mergeCell ref="S33:U33"/>
    <mergeCell ref="V33:X33"/>
    <mergeCell ref="Y33:AC33"/>
    <mergeCell ref="AD33:AF33"/>
    <mergeCell ref="AG33:AI33"/>
    <mergeCell ref="AJ33:AN33"/>
    <mergeCell ref="AO33:AQ33"/>
    <mergeCell ref="AR33:AT33"/>
    <mergeCell ref="AU33:AY33"/>
    <mergeCell ref="AZ33:BB33"/>
    <mergeCell ref="BC33:BE33"/>
    <mergeCell ref="BF33:BJ33"/>
    <mergeCell ref="BK33:BM33"/>
    <mergeCell ref="BN33:BP33"/>
    <mergeCell ref="BQ33:BU33"/>
    <mergeCell ref="BV33:BX33"/>
    <mergeCell ref="BY33:CA33"/>
    <mergeCell ref="CB33:CF33"/>
    <mergeCell ref="CG33:CI33"/>
    <mergeCell ref="CJ33:CL33"/>
    <mergeCell ref="S34:U34"/>
    <mergeCell ref="V34:X34"/>
    <mergeCell ref="Y34:AC34"/>
    <mergeCell ref="AD34:AF34"/>
    <mergeCell ref="AG34:AI34"/>
    <mergeCell ref="AJ34:AN34"/>
    <mergeCell ref="AO34:AQ34"/>
    <mergeCell ref="AR34:AT34"/>
    <mergeCell ref="AZ34:BB34"/>
    <mergeCell ref="BC34:BE34"/>
    <mergeCell ref="BF34:BJ34"/>
    <mergeCell ref="BK34:BM34"/>
    <mergeCell ref="BN34:BP34"/>
    <mergeCell ref="BQ34:BU34"/>
    <mergeCell ref="BV34:BX34"/>
    <mergeCell ref="BY34:CA34"/>
    <mergeCell ref="CB34:CF34"/>
    <mergeCell ref="CG34:CI34"/>
    <mergeCell ref="CJ34:CL34"/>
    <mergeCell ref="S35:U35"/>
    <mergeCell ref="V35:X35"/>
    <mergeCell ref="Y35:AC35"/>
    <mergeCell ref="AD35:AF35"/>
    <mergeCell ref="AG35:AI35"/>
    <mergeCell ref="AJ35:AN35"/>
    <mergeCell ref="AO35:AQ35"/>
    <mergeCell ref="AR35:AT35"/>
    <mergeCell ref="AU35:AY35"/>
    <mergeCell ref="AZ35:BB35"/>
    <mergeCell ref="BC35:BE35"/>
    <mergeCell ref="BF35:BJ35"/>
    <mergeCell ref="BK35:BM35"/>
    <mergeCell ref="BN35:BP35"/>
    <mergeCell ref="BQ35:BU35"/>
    <mergeCell ref="BV35:BX35"/>
    <mergeCell ref="BY35:CA35"/>
    <mergeCell ref="CB35:CF35"/>
    <mergeCell ref="CG35:CI35"/>
    <mergeCell ref="CJ35:CL35"/>
    <mergeCell ref="C36:H36"/>
    <mergeCell ref="I36:M36"/>
    <mergeCell ref="N36:R36"/>
    <mergeCell ref="S36:U36"/>
    <mergeCell ref="AR36:AT36"/>
    <mergeCell ref="AU36:AY36"/>
    <mergeCell ref="V36:X36"/>
    <mergeCell ref="Y36:AC36"/>
    <mergeCell ref="AD36:AF36"/>
    <mergeCell ref="AG36:AI36"/>
    <mergeCell ref="CG36:CI36"/>
    <mergeCell ref="CJ36:CL36"/>
    <mergeCell ref="BN36:BP36"/>
    <mergeCell ref="BQ36:BU36"/>
    <mergeCell ref="BV36:BX36"/>
    <mergeCell ref="BY36:CA36"/>
    <mergeCell ref="V37:X37"/>
    <mergeCell ref="Y37:AC37"/>
    <mergeCell ref="AD37:AF37"/>
    <mergeCell ref="CB36:CF36"/>
    <mergeCell ref="AZ36:BB36"/>
    <mergeCell ref="BC36:BE36"/>
    <mergeCell ref="BF36:BJ36"/>
    <mergeCell ref="BK36:BM36"/>
    <mergeCell ref="AJ36:AN36"/>
    <mergeCell ref="AO36:AQ36"/>
    <mergeCell ref="A37:H37"/>
    <mergeCell ref="I37:M37"/>
    <mergeCell ref="N37:R37"/>
    <mergeCell ref="S37:U37"/>
    <mergeCell ref="AG37:AI37"/>
    <mergeCell ref="AJ37:AN37"/>
    <mergeCell ref="AO37:AQ37"/>
    <mergeCell ref="AR37:AT37"/>
    <mergeCell ref="AZ37:BB37"/>
    <mergeCell ref="BC37:BE37"/>
    <mergeCell ref="BF37:BJ37"/>
    <mergeCell ref="BK37:BM37"/>
    <mergeCell ref="BN37:BP37"/>
    <mergeCell ref="BQ37:BU37"/>
    <mergeCell ref="BV37:BX37"/>
    <mergeCell ref="BY37:CA37"/>
    <mergeCell ref="CB37:CF37"/>
    <mergeCell ref="CG37:CI37"/>
    <mergeCell ref="CJ37:CL37"/>
    <mergeCell ref="A26:H26"/>
    <mergeCell ref="I26:M26"/>
    <mergeCell ref="N26:R26"/>
    <mergeCell ref="S26:U26"/>
    <mergeCell ref="V26:X26"/>
    <mergeCell ref="Y26:AC26"/>
    <mergeCell ref="AD26:AF26"/>
    <mergeCell ref="AZ26:BB26"/>
    <mergeCell ref="BC26:BE26"/>
    <mergeCell ref="BF26:BJ26"/>
    <mergeCell ref="BK26:BM26"/>
    <mergeCell ref="BN26:BP26"/>
    <mergeCell ref="BQ26:BU26"/>
    <mergeCell ref="BV26:BX26"/>
    <mergeCell ref="BY26:CA26"/>
    <mergeCell ref="CB26:CF26"/>
    <mergeCell ref="CG26:CI26"/>
    <mergeCell ref="CJ26:CL26"/>
    <mergeCell ref="A19:H19"/>
    <mergeCell ref="I19:M19"/>
    <mergeCell ref="N19:R19"/>
    <mergeCell ref="S19:U19"/>
    <mergeCell ref="V19:X19"/>
    <mergeCell ref="Y19:AC19"/>
    <mergeCell ref="AD19:AF19"/>
    <mergeCell ref="AG19:AI19"/>
    <mergeCell ref="AJ19:AN19"/>
    <mergeCell ref="AO19:AQ19"/>
    <mergeCell ref="AR19:AT19"/>
    <mergeCell ref="AZ19:BB19"/>
    <mergeCell ref="AU19:AY19"/>
    <mergeCell ref="BC19:BE19"/>
    <mergeCell ref="BF19:BJ19"/>
    <mergeCell ref="BK19:BM19"/>
    <mergeCell ref="CB19:CF19"/>
    <mergeCell ref="CG19:CI19"/>
    <mergeCell ref="CJ19:CL19"/>
    <mergeCell ref="BN19:BP19"/>
    <mergeCell ref="BQ19:BU19"/>
    <mergeCell ref="BV19:BX19"/>
    <mergeCell ref="BY19:CA19"/>
    <mergeCell ref="BF51:BJ51"/>
    <mergeCell ref="BK51:BM51"/>
    <mergeCell ref="AJ51:AN51"/>
    <mergeCell ref="AO51:AQ51"/>
    <mergeCell ref="AR51:AT51"/>
    <mergeCell ref="AU51:AY51"/>
    <mergeCell ref="CB51:CF51"/>
    <mergeCell ref="CG51:CI51"/>
    <mergeCell ref="CJ51:CL51"/>
    <mergeCell ref="AA51:AI51"/>
    <mergeCell ref="BN51:BP51"/>
    <mergeCell ref="BQ51:BU51"/>
    <mergeCell ref="BV51:BX51"/>
    <mergeCell ref="BY51:CA51"/>
    <mergeCell ref="AZ51:BB51"/>
    <mergeCell ref="BC51:BE51"/>
    <mergeCell ref="A48:H48"/>
    <mergeCell ref="I48:M48"/>
    <mergeCell ref="N48:R48"/>
    <mergeCell ref="S48:U48"/>
    <mergeCell ref="V48:X48"/>
    <mergeCell ref="Y48:AC48"/>
    <mergeCell ref="AD48:AF48"/>
    <mergeCell ref="AG48:AI48"/>
    <mergeCell ref="AJ48:AN48"/>
    <mergeCell ref="AO48:AQ48"/>
    <mergeCell ref="AR48:AT48"/>
    <mergeCell ref="AU48:AY48"/>
    <mergeCell ref="AZ48:BB48"/>
    <mergeCell ref="BC48:BE48"/>
    <mergeCell ref="BF48:BJ48"/>
    <mergeCell ref="BK48:BM48"/>
    <mergeCell ref="CJ48:CL48"/>
    <mergeCell ref="BN48:BP48"/>
    <mergeCell ref="BQ48:BU48"/>
    <mergeCell ref="BV48:BX48"/>
    <mergeCell ref="BY48:CA48"/>
  </mergeCells>
  <printOptions/>
  <pageMargins left="0.7874015748031497" right="0.1968503937007874" top="0.5905511811023623" bottom="0.3937007874015748" header="0.5118110236220472" footer="0.1968503937007874"/>
  <pageSetup horizontalDpi="600" verticalDpi="600" orientation="landscape" paperSize="9" scale="79" r:id="rId1"/>
  <headerFooter alignWithMargins="0">
    <oddFooter>&amp;C&amp;9 7/10&amp;R&amp;9&amp;A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福邦銀行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5944</cp:lastModifiedBy>
  <cp:lastPrinted>2011-02-02T07:33:37Z</cp:lastPrinted>
  <dcterms:created xsi:type="dcterms:W3CDTF">2010-10-22T05:14:33Z</dcterms:created>
  <dcterms:modified xsi:type="dcterms:W3CDTF">2012-03-09T04:58:26Z</dcterms:modified>
  <cp:category/>
  <cp:version/>
  <cp:contentType/>
  <cp:contentStatus/>
</cp:coreProperties>
</file>